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20" yWindow="645" windowWidth="19440" windowHeight="11760" tabRatio="695" activeTab="0"/>
  </bookViews>
  <sheets>
    <sheet name="Scorecard" sheetId="1" r:id="rId1"/>
    <sheet name="CPOE" sheetId="2" r:id="rId2"/>
    <sheet name="Problem List" sheetId="3" r:id="rId3"/>
    <sheet name="ePrescribe" sheetId="4" r:id="rId4"/>
    <sheet name="MedicationList" sheetId="5" r:id="rId5"/>
    <sheet name="AllergyList" sheetId="6" r:id="rId6"/>
    <sheet name="Demographics" sheetId="7" r:id="rId7"/>
    <sheet name="Vital Signs" sheetId="8" r:id="rId8"/>
    <sheet name="Smoking Status" sheetId="9" r:id="rId9"/>
    <sheet name="Lab Tests" sheetId="10" r:id="rId10"/>
    <sheet name="Reminder" sheetId="11" r:id="rId11"/>
    <sheet name="Insurance" sheetId="12" r:id="rId12"/>
    <sheet name="Electronic Claims" sheetId="13" r:id="rId13"/>
    <sheet name="Electronic Info" sheetId="14" r:id="rId14"/>
    <sheet name="Access " sheetId="15" r:id="rId15"/>
    <sheet name="Clinical Summaries" sheetId="16" r:id="rId16"/>
    <sheet name="Med Recon" sheetId="17" r:id="rId17"/>
    <sheet name="Summary of Care" sheetId="18" r:id="rId18"/>
  </sheets>
  <externalReferences>
    <externalReference r:id="rId21"/>
    <externalReference r:id="rId22"/>
  </externalReferences>
  <definedNames>
    <definedName name="_xlnm.Print_Area" localSheetId="14">'Access '!$C$4:$AC$21</definedName>
    <definedName name="_xlnm.Print_Area" localSheetId="5">'AllergyList'!$C$4:$AC$21</definedName>
    <definedName name="_xlnm.Print_Area" localSheetId="15">'Clinical Summaries'!$C$4:$AC$21</definedName>
    <definedName name="_xlnm.Print_Area" localSheetId="1">'CPOE'!$C$4:$AC$21</definedName>
    <definedName name="_xlnm.Print_Area" localSheetId="6">'Demographics'!$C$4:$AC$21</definedName>
    <definedName name="_xlnm.Print_Area" localSheetId="12">'Electronic Claims'!$C$4:$AC$21</definedName>
    <definedName name="_xlnm.Print_Area" localSheetId="13">'Electronic Info'!$C$4:$AC$21</definedName>
    <definedName name="_xlnm.Print_Area" localSheetId="3">'ePrescribe'!$C$4:$AC$21</definedName>
    <definedName name="_xlnm.Print_Area" localSheetId="11">'Insurance'!$C$4:$AC$21</definedName>
    <definedName name="_xlnm.Print_Area" localSheetId="9">'Lab Tests'!$C$4:$AC$21</definedName>
    <definedName name="_xlnm.Print_Area" localSheetId="16">'Med Recon'!$C$4:$AC$21</definedName>
    <definedName name="_xlnm.Print_Area" localSheetId="4">'MedicationList'!$C$4:$AC$21</definedName>
    <definedName name="_xlnm.Print_Area" localSheetId="2">'Problem List'!$C$4:$AC$21</definedName>
    <definedName name="_xlnm.Print_Area" localSheetId="10">'Reminder'!$C$4:$AC$21</definedName>
    <definedName name="_xlnm.Print_Area" localSheetId="0">'Scorecard'!$B$4:$AB$42</definedName>
    <definedName name="_xlnm.Print_Area" localSheetId="8">'Smoking Status'!$C$4:$AC$21</definedName>
    <definedName name="_xlnm.Print_Area" localSheetId="17">'Summary of Care'!$C$4:$AC$21</definedName>
    <definedName name="_xlnm.Print_Area" localSheetId="7">'Vital Signs'!$C$4:$AC$21</definedName>
  </definedNames>
  <calcPr fullCalcOnLoad="1"/>
</workbook>
</file>

<file path=xl/sharedStrings.xml><?xml version="1.0" encoding="utf-8"?>
<sst xmlns="http://schemas.openxmlformats.org/spreadsheetml/2006/main" count="745" uniqueCount="97">
  <si>
    <t>Source: Epic Data October 10, 2011</t>
  </si>
  <si>
    <t>Total Orders</t>
  </si>
  <si>
    <t>Orders entered via CPOE</t>
  </si>
  <si>
    <t>Benchmark</t>
  </si>
  <si>
    <t>Percentage of patients age 13 and over that have smoking status recorded (80%)</t>
  </si>
  <si>
    <t>Patients with demographics recorded as structured data</t>
  </si>
  <si>
    <t>Patients with vital signs recorded</t>
  </si>
  <si>
    <t>Patients 13 and older with smoking status recorded</t>
  </si>
  <si>
    <t>Lab test results incorporated into EHR as structured data</t>
  </si>
  <si>
    <t>Total lab tests ordered</t>
  </si>
  <si>
    <t>Reminder sent for preventive/follow up care to patients seen</t>
  </si>
  <si>
    <t>Patients who have had insurance eligibility checked electronically</t>
  </si>
  <si>
    <t>Total Patients with insurance</t>
  </si>
  <si>
    <t>Patients who have had insurance claims filed electronically</t>
  </si>
  <si>
    <t>Total Patients Requesting Electronic Health Information</t>
  </si>
  <si>
    <t>Non-Compliant Providers</t>
  </si>
  <si>
    <t>Percentage of patients that insurance eligibility is checked electronically for (80%)</t>
  </si>
  <si>
    <t>Percentage of claims filed electronically (80%)</t>
  </si>
  <si>
    <t>Number of Providers</t>
  </si>
  <si>
    <t>Performed at least one test of EHR's capability to electronically submit data to immunization registries</t>
  </si>
  <si>
    <t>Performed at least one test of EHR's capability to provide electronic syndromic surveillance data to public health agencies</t>
  </si>
  <si>
    <t>Conduct or review a security risk analysis</t>
  </si>
  <si>
    <t>Total Patients</t>
  </si>
  <si>
    <t>Patients with at least one entry or none recorded in problem list</t>
  </si>
  <si>
    <t>Prescriptions</t>
  </si>
  <si>
    <t>Prescriptions transmitted electronically</t>
  </si>
  <si>
    <t>Patients with at least one entry or none recorded in medication list</t>
  </si>
  <si>
    <t>Patients with at least one entry or none recorded in allergy list</t>
  </si>
  <si>
    <t>Drug-drug, drug-allergy, drug-formulary checks implemented:</t>
  </si>
  <si>
    <t>Percentage of patients age 2 and over have blood pressure, BMI, and pediatric growth chart recorded if applicable (80%)</t>
  </si>
  <si>
    <t>Source: Epic Data - Orders Table - Data Extracted into Crystal Report</t>
  </si>
  <si>
    <t>Source: Epic Data - Patient Table - Data Extracted into Crystal Reports</t>
  </si>
  <si>
    <t>At or above benchmarks</t>
  </si>
  <si>
    <t>Below benchmark</t>
  </si>
  <si>
    <t>Source: ePrescribe system - data extracted into Excel</t>
  </si>
  <si>
    <t>Draft- Monthly Meaningful Use Dashboard for Clinic</t>
  </si>
  <si>
    <t>Month 11</t>
  </si>
  <si>
    <t>Month 12</t>
  </si>
  <si>
    <t>Month 13</t>
  </si>
  <si>
    <t>Month 14</t>
  </si>
  <si>
    <t>Month 15</t>
  </si>
  <si>
    <t>Month 16</t>
  </si>
  <si>
    <t>Month 17</t>
  </si>
  <si>
    <t>Month 18</t>
  </si>
  <si>
    <t>Month 19</t>
  </si>
  <si>
    <t>Month 20</t>
  </si>
  <si>
    <t>Month 21</t>
  </si>
  <si>
    <t>Month 22</t>
  </si>
  <si>
    <t>Month 23</t>
  </si>
  <si>
    <t>Month 24</t>
  </si>
  <si>
    <t>Reporting Month</t>
  </si>
  <si>
    <t>Stage 1 Criteria for Meaningful Use</t>
  </si>
  <si>
    <t>Encounters/transitions of care where medication reconciliation was performed</t>
  </si>
  <si>
    <t>Transitions of care and referrals</t>
  </si>
  <si>
    <t>Transitions of care and referrals provided with summary of care</t>
  </si>
  <si>
    <t>Percentage of patients seen that have at least one entry or "none" recorded in medication list (80%)</t>
  </si>
  <si>
    <t>Please enter statistics for corresponding Meaningful Use Criteria</t>
  </si>
  <si>
    <t>Month</t>
  </si>
  <si>
    <t>YES</t>
  </si>
  <si>
    <t>Patients seen age 50 and older</t>
  </si>
  <si>
    <t>Calculated field</t>
  </si>
  <si>
    <t>Percentage of orders CPOE is used to enter (80%):</t>
  </si>
  <si>
    <t>Percentage of patients seen have at least one entry or an entry of none recorded in the problem list (80%):</t>
  </si>
  <si>
    <t>Percentage of prescriptions that are transmitted electronically using certifiied EHR technology (75%):</t>
  </si>
  <si>
    <t>Legend</t>
  </si>
  <si>
    <t>Data entry field</t>
  </si>
  <si>
    <t>Reference field</t>
  </si>
  <si>
    <t xml:space="preserve"> 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</si>
  <si>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</si>
  <si>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</si>
  <si>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</si>
  <si>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</si>
  <si>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</si>
  <si>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</si>
  <si>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</si>
  <si>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</si>
  <si>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</si>
  <si>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</si>
  <si>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Compliant Providers</t>
  </si>
  <si>
    <t>Total Patients Requesting Electronic Health Information Provided with it in 48 hours</t>
  </si>
  <si>
    <t>Total Patients Seen</t>
  </si>
  <si>
    <t>Total Patients provided electronic access to their health information</t>
  </si>
  <si>
    <t>Patients provided clinical summaries</t>
  </si>
  <si>
    <t>Encounters /transitions of care with medications</t>
  </si>
  <si>
    <t>Draft- Monthly Meaningful Use Dashboard for Practice</t>
  </si>
  <si>
    <t>Percentage of patients who are provided electronic copy of health information within 48 hours if requested (80%)</t>
  </si>
  <si>
    <t>Percentage of patients who are provided timely access to their health information (10%)</t>
  </si>
  <si>
    <t>Percentage of patients provided clinical summaries for each office visit (80%)</t>
  </si>
  <si>
    <t>Performed at least one test of EHR's capability to electronically exchange clinical information</t>
  </si>
  <si>
    <t>Percentage of relevant encounters that medication reconciliation is performed for (80%)</t>
  </si>
  <si>
    <t>Percentage of transitions of care and referrals that summary of care record is provided for (80%)</t>
  </si>
  <si>
    <t>Percentage of patients seen that have at least one entry or "none" recorded in allergy list (80%)</t>
  </si>
  <si>
    <t>Percentage of patients seen that have demographics recorded(80%)</t>
  </si>
  <si>
    <t>Percentage of clinical lab tests ordered whose results are incorporated in EHR as structured data (50%)</t>
  </si>
  <si>
    <t>Generate at least one report listing patients with a specific condition</t>
  </si>
  <si>
    <t>Percentage of patients age 50 and over that a reminder is sent to for preventive/follow up care (50%)</t>
  </si>
  <si>
    <t>Implement 5 clinical decision support rules relevant to clinical quality metrics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</si>
</sst>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d\-mmm\-yy;@"/>
    <numFmt numFmtId="170" formatCode="&quot;$&quot;#,##0.00"/>
    <numFmt numFmtId="171" formatCode="[$-409]mmm\-yy;@"/>
    <numFmt numFmtId="172" formatCode="mmm\-yyyy"/>
    <numFmt numFmtId="173" formatCode="_(* #,##0.0_);_(* \(#,##0.0\);_(* &quot;-&quot;??_);_(@_)"/>
    <numFmt numFmtId="174" formatCode="_(* #,##0_);_(* \(#,##0\);_(* &quot;-&quot;??_);_(@_)"/>
    <numFmt numFmtId="175" formatCode="m/d/yy;@"/>
    <numFmt numFmtId="176" formatCode="&quot;$&quot;#,##0"/>
    <numFmt numFmtId="177" formatCode="[$-409]h:mm:ss\ AM/PM"/>
    <numFmt numFmtId="178" formatCode="m/yy"/>
    <numFmt numFmtId="179" formatCode="[&lt;=9999999]###\-####;\(###\)\ ###\-####"/>
    <numFmt numFmtId="180" formatCode="00000\-0000"/>
    <numFmt numFmtId="181" formatCode="00000"/>
    <numFmt numFmtId="182" formatCode="[$-409]mmmm\-yy;@"/>
    <numFmt numFmtId="183" formatCode="#,##0.00;\(#,##0.00\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12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b/>
      <i/>
      <sz val="12"/>
      <color indexed="60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i/>
      <sz val="10"/>
      <color indexed="23"/>
      <name val="Arial"/>
      <family val="2"/>
    </font>
    <font>
      <i/>
      <sz val="9"/>
      <color indexed="23"/>
      <name val="Arial"/>
      <family val="2"/>
    </font>
    <font>
      <sz val="8"/>
      <name val="Verdana"/>
      <family val="0"/>
    </font>
    <font>
      <b/>
      <sz val="10"/>
      <color indexed="8"/>
      <name val="Arial"/>
      <family val="0"/>
    </font>
    <font>
      <b/>
      <sz val="12"/>
      <color indexed="6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0" fillId="0" borderId="0" xfId="55" applyFont="1" applyFill="1" applyBorder="1" applyAlignment="1" applyProtection="1">
      <alignment horizontal="center" vertical="center" wrapText="1"/>
      <protection/>
    </xf>
    <xf numFmtId="43" fontId="0" fillId="0" borderId="0" xfId="45" applyFont="1" applyAlignment="1">
      <alignment horizontal="center" vertical="center"/>
    </xf>
    <xf numFmtId="43" fontId="21" fillId="0" borderId="0" xfId="45" applyFont="1" applyFill="1" applyAlignment="1">
      <alignment horizontal="center" vertical="center"/>
    </xf>
    <xf numFmtId="43" fontId="22" fillId="0" borderId="0" xfId="42" applyFont="1" applyFill="1" applyBorder="1" applyAlignment="1" applyProtection="1">
      <alignment horizontal="left" vertical="center"/>
      <protection/>
    </xf>
    <xf numFmtId="43" fontId="0" fillId="0" borderId="0" xfId="45" applyFont="1" applyAlignment="1">
      <alignment vertical="center"/>
    </xf>
    <xf numFmtId="43" fontId="22" fillId="7" borderId="10" xfId="42" applyFont="1" applyFill="1" applyBorder="1" applyAlignment="1">
      <alignment horizontal="left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43" fontId="22" fillId="2" borderId="10" xfId="42" applyFont="1" applyFill="1" applyBorder="1" applyAlignment="1">
      <alignment horizontal="left" vertical="center"/>
    </xf>
    <xf numFmtId="43" fontId="0" fillId="20" borderId="11" xfId="45" applyFont="1" applyFill="1" applyBorder="1" applyAlignment="1">
      <alignment vertical="center"/>
    </xf>
    <xf numFmtId="0" fontId="23" fillId="20" borderId="12" xfId="0" applyFont="1" applyFill="1" applyBorder="1" applyAlignment="1">
      <alignment vertical="center"/>
    </xf>
    <xf numFmtId="0" fontId="0" fillId="20" borderId="12" xfId="0" applyFill="1" applyBorder="1" applyAlignment="1">
      <alignment vertical="center"/>
    </xf>
    <xf numFmtId="43" fontId="0" fillId="20" borderId="12" xfId="45" applyFont="1" applyFill="1" applyBorder="1" applyAlignment="1">
      <alignment vertical="center"/>
    </xf>
    <xf numFmtId="43" fontId="0" fillId="20" borderId="13" xfId="45" applyFont="1" applyFill="1" applyBorder="1" applyAlignment="1">
      <alignment vertical="center"/>
    </xf>
    <xf numFmtId="43" fontId="0" fillId="20" borderId="14" xfId="45" applyFont="1" applyFill="1" applyBorder="1" applyAlignment="1">
      <alignment vertical="center"/>
    </xf>
    <xf numFmtId="0" fontId="0" fillId="20" borderId="0" xfId="0" applyFill="1" applyBorder="1" applyAlignment="1">
      <alignment vertical="center"/>
    </xf>
    <xf numFmtId="43" fontId="0" fillId="20" borderId="0" xfId="45" applyFont="1" applyFill="1" applyBorder="1" applyAlignment="1">
      <alignment vertical="center"/>
    </xf>
    <xf numFmtId="43" fontId="0" fillId="20" borderId="15" xfId="45" applyFont="1" applyFill="1" applyBorder="1" applyAlignment="1">
      <alignment vertical="center"/>
    </xf>
    <xf numFmtId="43" fontId="24" fillId="0" borderId="0" xfId="45" applyFont="1" applyAlignment="1">
      <alignment vertical="center"/>
    </xf>
    <xf numFmtId="43" fontId="24" fillId="20" borderId="14" xfId="45" applyFont="1" applyFill="1" applyBorder="1" applyAlignment="1">
      <alignment vertical="center"/>
    </xf>
    <xf numFmtId="43" fontId="25" fillId="2" borderId="10" xfId="45" applyFont="1" applyFill="1" applyBorder="1" applyAlignment="1">
      <alignment horizontal="left" vertical="center"/>
    </xf>
    <xf numFmtId="43" fontId="24" fillId="20" borderId="15" xfId="45" applyFont="1" applyFill="1" applyBorder="1" applyAlignment="1">
      <alignment vertical="center"/>
    </xf>
    <xf numFmtId="43" fontId="27" fillId="20" borderId="0" xfId="45" applyFont="1" applyFill="1" applyBorder="1" applyAlignment="1">
      <alignment horizontal="left" vertical="center" wrapText="1" indent="1"/>
    </xf>
    <xf numFmtId="43" fontId="27" fillId="20" borderId="0" xfId="45" applyFont="1" applyFill="1" applyBorder="1" applyAlignment="1">
      <alignment vertical="center"/>
    </xf>
    <xf numFmtId="182" fontId="0" fillId="7" borderId="10" xfId="0" applyNumberFormat="1" applyFont="1" applyFill="1" applyBorder="1" applyAlignment="1">
      <alignment horizontal="center" vertical="center"/>
    </xf>
    <xf numFmtId="43" fontId="0" fillId="2" borderId="10" xfId="45" applyFont="1" applyFill="1" applyBorder="1" applyAlignment="1">
      <alignment horizontal="left" vertical="center" wrapText="1" indent="1"/>
    </xf>
    <xf numFmtId="43" fontId="0" fillId="20" borderId="16" xfId="45" applyFont="1" applyFill="1" applyBorder="1" applyAlignment="1">
      <alignment vertical="center"/>
    </xf>
    <xf numFmtId="0" fontId="0" fillId="20" borderId="17" xfId="0" applyFill="1" applyBorder="1" applyAlignment="1">
      <alignment vertical="center"/>
    </xf>
    <xf numFmtId="43" fontId="26" fillId="20" borderId="17" xfId="45" applyFont="1" applyFill="1" applyBorder="1" applyAlignment="1">
      <alignment vertical="center"/>
    </xf>
    <xf numFmtId="43" fontId="0" fillId="20" borderId="17" xfId="45" applyFont="1" applyFill="1" applyBorder="1" applyAlignment="1">
      <alignment vertical="center"/>
    </xf>
    <xf numFmtId="43" fontId="0" fillId="20" borderId="18" xfId="45" applyFont="1" applyFill="1" applyBorder="1" applyAlignment="1">
      <alignment vertical="center"/>
    </xf>
    <xf numFmtId="0" fontId="0" fillId="0" borderId="0" xfId="0" applyFont="1" applyAlignment="1">
      <alignment vertical="center"/>
    </xf>
    <xf numFmtId="43" fontId="26" fillId="0" borderId="0" xfId="45" applyFont="1" applyAlignment="1">
      <alignment vertical="center"/>
    </xf>
    <xf numFmtId="43" fontId="26" fillId="20" borderId="12" xfId="45" applyFont="1" applyFill="1" applyBorder="1" applyAlignment="1">
      <alignment vertical="center"/>
    </xf>
    <xf numFmtId="171" fontId="24" fillId="2" borderId="10" xfId="0" applyNumberFormat="1" applyFont="1" applyFill="1" applyBorder="1" applyAlignment="1">
      <alignment horizontal="center" vertical="center"/>
    </xf>
    <xf numFmtId="174" fontId="0" fillId="7" borderId="10" xfId="42" applyNumberFormat="1" applyFont="1" applyFill="1" applyBorder="1" applyAlignment="1">
      <alignment vertical="center"/>
    </xf>
    <xf numFmtId="43" fontId="26" fillId="20" borderId="15" xfId="45" applyFont="1" applyFill="1" applyBorder="1" applyAlignment="1">
      <alignment vertical="center"/>
    </xf>
    <xf numFmtId="10" fontId="0" fillId="7" borderId="10" xfId="42" applyNumberFormat="1" applyFont="1" applyFill="1" applyBorder="1" applyAlignment="1">
      <alignment vertical="center"/>
    </xf>
    <xf numFmtId="1" fontId="0" fillId="7" borderId="10" xfId="42" applyNumberFormat="1" applyFont="1" applyFill="1" applyBorder="1" applyAlignment="1">
      <alignment vertical="center"/>
    </xf>
    <xf numFmtId="43" fontId="22" fillId="20" borderId="10" xfId="42" applyFont="1" applyFill="1" applyBorder="1" applyAlignment="1">
      <alignment horizontal="left" vertical="center"/>
    </xf>
    <xf numFmtId="10" fontId="24" fillId="21" borderId="10" xfId="0" applyNumberFormat="1" applyFont="1" applyFill="1" applyBorder="1" applyAlignment="1">
      <alignment horizontal="center" vertical="center"/>
    </xf>
    <xf numFmtId="43" fontId="25" fillId="5" borderId="10" xfId="45" applyFont="1" applyFill="1" applyBorder="1" applyAlignment="1">
      <alignment horizontal="left" vertical="center"/>
    </xf>
    <xf numFmtId="171" fontId="24" fillId="5" borderId="10" xfId="0" applyNumberFormat="1" applyFont="1" applyFill="1" applyBorder="1" applyAlignment="1">
      <alignment horizontal="center" vertical="center"/>
    </xf>
    <xf numFmtId="43" fontId="0" fillId="5" borderId="10" xfId="45" applyFont="1" applyFill="1" applyBorder="1" applyAlignment="1">
      <alignment horizontal="left" vertical="center" wrapText="1" indent="1"/>
    </xf>
    <xf numFmtId="10" fontId="0" fillId="10" borderId="10" xfId="42" applyNumberFormat="1" applyFont="1" applyFill="1" applyBorder="1" applyAlignment="1">
      <alignment vertical="center"/>
    </xf>
    <xf numFmtId="174" fontId="0" fillId="10" borderId="10" xfId="42" applyNumberFormat="1" applyFont="1" applyFill="1" applyBorder="1" applyAlignment="1">
      <alignment vertical="center"/>
    </xf>
    <xf numFmtId="43" fontId="22" fillId="0" borderId="0" xfId="42" applyFont="1" applyFill="1" applyBorder="1" applyAlignment="1">
      <alignment horizontal="left" vertical="center"/>
    </xf>
    <xf numFmtId="37" fontId="29" fillId="0" borderId="0" xfId="45" applyNumberFormat="1" applyFont="1" applyAlignment="1">
      <alignment vertical="center"/>
    </xf>
    <xf numFmtId="0" fontId="23" fillId="0" borderId="0" xfId="0" applyFont="1" applyAlignment="1">
      <alignment horizontal="right" vertical="center"/>
    </xf>
    <xf numFmtId="0" fontId="30" fillId="0" borderId="0" xfId="0" applyFont="1" applyAlignment="1">
      <alignment vertical="center"/>
    </xf>
    <xf numFmtId="43" fontId="22" fillId="10" borderId="14" xfId="42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43" fontId="22" fillId="17" borderId="14" xfId="42" applyFont="1" applyFill="1" applyBorder="1" applyAlignment="1">
      <alignment horizontal="left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dxfs count="9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-1\dev\EDI\EDI\Health%20Information%20Exchange\Request%20for%20Application%20-%20HIT\RFA%20Implementation\Grant%20Opportunities\REC-ONC\Communities%20of%20Practice\Meaningful%20Use\CHITREC%20MU%20Dashboard%20-%20DRAFT%201\Jane%20Doe%20Scorecar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-1\dev\EDI\EDI\Health%20Information%20Exchange\Request%20for%20Application%20-%20HIT\RFA%20Implementation\Grant%20Opportunities\REC-ONC\Communities%20of%20Practice\Meaningful%20Use\CHITREC%20MU%20Dashboard%20-%20DRAFT%201\Joe%20Smith%20Scorecar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orecard"/>
      <sheetName val="CPOE"/>
      <sheetName val="Problem List"/>
      <sheetName val="ePrescribe"/>
      <sheetName val="MedicationList"/>
      <sheetName val="AllergyList"/>
      <sheetName val="Demographics"/>
      <sheetName val="Vital Signs"/>
      <sheetName val="Smoking Status"/>
      <sheetName val="Lab Tests"/>
      <sheetName val="Reminder"/>
      <sheetName val="Insurance"/>
      <sheetName val="Electronic Claims"/>
      <sheetName val="Electronic Info"/>
      <sheetName val="Access "/>
      <sheetName val="Clinical Summaries"/>
      <sheetName val="Med Recon"/>
      <sheetName val="Summary of Care"/>
    </sheetNames>
    <sheetDataSet>
      <sheetData sheetId="0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</row>
      </sheetData>
      <sheetData sheetId="1">
        <row r="18">
          <cell r="E18">
            <v>250</v>
          </cell>
          <cell r="F18">
            <v>267</v>
          </cell>
          <cell r="G18">
            <v>272</v>
          </cell>
          <cell r="H18">
            <v>281</v>
          </cell>
        </row>
        <row r="19">
          <cell r="E19">
            <v>223</v>
          </cell>
          <cell r="F19">
            <v>231</v>
          </cell>
          <cell r="G19">
            <v>243</v>
          </cell>
          <cell r="H19">
            <v>254</v>
          </cell>
        </row>
      </sheetData>
      <sheetData sheetId="2">
        <row r="18">
          <cell r="E18">
            <v>160</v>
          </cell>
          <cell r="F18">
            <v>170</v>
          </cell>
          <cell r="G18">
            <v>157</v>
          </cell>
          <cell r="H18">
            <v>174</v>
          </cell>
        </row>
        <row r="19">
          <cell r="E19">
            <v>125</v>
          </cell>
          <cell r="F19">
            <v>140</v>
          </cell>
          <cell r="G19">
            <v>145</v>
          </cell>
          <cell r="H19">
            <v>148</v>
          </cell>
        </row>
      </sheetData>
      <sheetData sheetId="3">
        <row r="18">
          <cell r="E18">
            <v>140</v>
          </cell>
          <cell r="F18">
            <v>150</v>
          </cell>
          <cell r="G18">
            <v>139</v>
          </cell>
          <cell r="H18">
            <v>155</v>
          </cell>
        </row>
        <row r="19">
          <cell r="E19">
            <v>102</v>
          </cell>
          <cell r="F19">
            <v>112</v>
          </cell>
          <cell r="G19">
            <v>134</v>
          </cell>
          <cell r="H19">
            <v>150</v>
          </cell>
        </row>
      </sheetData>
      <sheetData sheetId="4">
        <row r="18">
          <cell r="E18">
            <v>160</v>
          </cell>
          <cell r="F18">
            <v>170</v>
          </cell>
          <cell r="G18">
            <v>157</v>
          </cell>
          <cell r="H18">
            <v>174</v>
          </cell>
        </row>
        <row r="19">
          <cell r="E19">
            <v>150</v>
          </cell>
          <cell r="F19">
            <v>162</v>
          </cell>
          <cell r="G19">
            <v>151</v>
          </cell>
          <cell r="H19">
            <v>167</v>
          </cell>
        </row>
      </sheetData>
      <sheetData sheetId="5">
        <row r="18">
          <cell r="E18">
            <v>160</v>
          </cell>
          <cell r="F18">
            <v>170</v>
          </cell>
          <cell r="G18">
            <v>157</v>
          </cell>
          <cell r="H18">
            <v>174</v>
          </cell>
        </row>
        <row r="19">
          <cell r="E19">
            <v>123</v>
          </cell>
          <cell r="F19">
            <v>143</v>
          </cell>
          <cell r="G19">
            <v>148</v>
          </cell>
          <cell r="H19">
            <v>165</v>
          </cell>
        </row>
      </sheetData>
      <sheetData sheetId="6">
        <row r="18">
          <cell r="E18">
            <v>160</v>
          </cell>
          <cell r="F18">
            <v>170</v>
          </cell>
          <cell r="G18">
            <v>157</v>
          </cell>
          <cell r="H18">
            <v>174</v>
          </cell>
        </row>
        <row r="19">
          <cell r="E19">
            <v>112</v>
          </cell>
          <cell r="F19">
            <v>125</v>
          </cell>
          <cell r="G19">
            <v>143</v>
          </cell>
          <cell r="H19">
            <v>157</v>
          </cell>
        </row>
      </sheetData>
      <sheetData sheetId="7">
        <row r="18">
          <cell r="E18">
            <v>160</v>
          </cell>
          <cell r="F18">
            <v>170</v>
          </cell>
          <cell r="G18">
            <v>157</v>
          </cell>
          <cell r="H18">
            <v>174</v>
          </cell>
        </row>
        <row r="19">
          <cell r="E19">
            <v>140</v>
          </cell>
          <cell r="F19">
            <v>123</v>
          </cell>
          <cell r="G19">
            <v>150</v>
          </cell>
          <cell r="H19">
            <v>145</v>
          </cell>
        </row>
      </sheetData>
      <sheetData sheetId="8">
        <row r="18">
          <cell r="E18">
            <v>160</v>
          </cell>
          <cell r="F18">
            <v>170</v>
          </cell>
          <cell r="G18">
            <v>157</v>
          </cell>
          <cell r="H18">
            <v>174</v>
          </cell>
        </row>
        <row r="19">
          <cell r="E19">
            <v>146</v>
          </cell>
          <cell r="F19">
            <v>151</v>
          </cell>
          <cell r="G19">
            <v>143</v>
          </cell>
          <cell r="H19">
            <v>162</v>
          </cell>
        </row>
      </sheetData>
      <sheetData sheetId="9">
        <row r="18">
          <cell r="E18">
            <v>85</v>
          </cell>
          <cell r="F18">
            <v>74</v>
          </cell>
          <cell r="G18">
            <v>82</v>
          </cell>
          <cell r="H18">
            <v>81</v>
          </cell>
        </row>
        <row r="19">
          <cell r="E19">
            <v>41</v>
          </cell>
          <cell r="F19">
            <v>51</v>
          </cell>
          <cell r="G19">
            <v>55</v>
          </cell>
          <cell r="H19">
            <v>64</v>
          </cell>
        </row>
      </sheetData>
      <sheetData sheetId="10">
        <row r="18">
          <cell r="E18">
            <v>102</v>
          </cell>
          <cell r="F18">
            <v>108</v>
          </cell>
          <cell r="G18">
            <v>117</v>
          </cell>
          <cell r="H18">
            <v>124</v>
          </cell>
        </row>
        <row r="19">
          <cell r="E19">
            <v>80</v>
          </cell>
          <cell r="F19">
            <v>75</v>
          </cell>
          <cell r="G19">
            <v>60</v>
          </cell>
          <cell r="H19">
            <v>62</v>
          </cell>
        </row>
      </sheetData>
      <sheetData sheetId="11">
        <row r="18">
          <cell r="E18">
            <v>87</v>
          </cell>
          <cell r="F18">
            <v>98</v>
          </cell>
          <cell r="G18">
            <v>102</v>
          </cell>
          <cell r="H18">
            <v>106</v>
          </cell>
        </row>
        <row r="19">
          <cell r="E19">
            <v>58</v>
          </cell>
          <cell r="F19">
            <v>78</v>
          </cell>
          <cell r="G19">
            <v>83</v>
          </cell>
          <cell r="H19">
            <v>91</v>
          </cell>
        </row>
      </sheetData>
      <sheetData sheetId="12">
        <row r="18">
          <cell r="E18">
            <v>87</v>
          </cell>
          <cell r="F18">
            <v>98</v>
          </cell>
          <cell r="G18">
            <v>102</v>
          </cell>
          <cell r="H18">
            <v>106</v>
          </cell>
        </row>
        <row r="19">
          <cell r="E19">
            <v>72</v>
          </cell>
          <cell r="F19">
            <v>78</v>
          </cell>
          <cell r="G19">
            <v>85</v>
          </cell>
          <cell r="H19">
            <v>92</v>
          </cell>
        </row>
      </sheetData>
      <sheetData sheetId="13">
        <row r="18">
          <cell r="E18">
            <v>40</v>
          </cell>
          <cell r="F18">
            <v>45</v>
          </cell>
          <cell r="G18">
            <v>55</v>
          </cell>
          <cell r="H18">
            <v>65</v>
          </cell>
        </row>
        <row r="19">
          <cell r="E19">
            <v>30</v>
          </cell>
          <cell r="F19">
            <v>41</v>
          </cell>
          <cell r="G19">
            <v>52</v>
          </cell>
          <cell r="H19">
            <v>55</v>
          </cell>
        </row>
      </sheetData>
      <sheetData sheetId="14">
        <row r="18">
          <cell r="E18">
            <v>160</v>
          </cell>
          <cell r="F18">
            <v>170</v>
          </cell>
          <cell r="G18">
            <v>157</v>
          </cell>
          <cell r="H18">
            <v>174</v>
          </cell>
        </row>
        <row r="19">
          <cell r="E19">
            <v>12</v>
          </cell>
          <cell r="F19">
            <v>24</v>
          </cell>
          <cell r="G19">
            <v>31</v>
          </cell>
          <cell r="H19">
            <v>36</v>
          </cell>
        </row>
      </sheetData>
      <sheetData sheetId="15">
        <row r="18">
          <cell r="E18">
            <v>160</v>
          </cell>
          <cell r="F18">
            <v>170</v>
          </cell>
          <cell r="G18">
            <v>157</v>
          </cell>
          <cell r="H18">
            <v>174</v>
          </cell>
        </row>
        <row r="19">
          <cell r="E19">
            <v>96</v>
          </cell>
          <cell r="F19">
            <v>126</v>
          </cell>
          <cell r="G19">
            <v>114</v>
          </cell>
          <cell r="H19">
            <v>142</v>
          </cell>
        </row>
      </sheetData>
      <sheetData sheetId="16">
        <row r="18">
          <cell r="E18">
            <v>64</v>
          </cell>
          <cell r="F18">
            <v>60</v>
          </cell>
          <cell r="G18">
            <v>71</v>
          </cell>
          <cell r="H18">
            <v>77</v>
          </cell>
        </row>
        <row r="19">
          <cell r="E19">
            <v>45</v>
          </cell>
          <cell r="F19">
            <v>49</v>
          </cell>
          <cell r="G19">
            <v>67</v>
          </cell>
          <cell r="H19">
            <v>60</v>
          </cell>
        </row>
      </sheetData>
      <sheetData sheetId="17">
        <row r="18">
          <cell r="E18">
            <v>50</v>
          </cell>
          <cell r="F18">
            <v>59</v>
          </cell>
          <cell r="G18">
            <v>61</v>
          </cell>
          <cell r="H18">
            <v>64</v>
          </cell>
        </row>
        <row r="19">
          <cell r="E19">
            <v>42</v>
          </cell>
          <cell r="F19">
            <v>44</v>
          </cell>
          <cell r="G19">
            <v>51</v>
          </cell>
          <cell r="H19">
            <v>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corecard"/>
      <sheetName val="CPOE"/>
      <sheetName val="Problem List"/>
      <sheetName val="ePrescribe"/>
      <sheetName val="MedicationList"/>
      <sheetName val="AllergyList"/>
      <sheetName val="Demographics"/>
      <sheetName val="Vital Signs"/>
      <sheetName val="Smoking Status"/>
      <sheetName val="Lab Tests"/>
      <sheetName val="Reminder"/>
      <sheetName val="Insurance"/>
      <sheetName val="Electronic Claims"/>
      <sheetName val="Electronic Info"/>
      <sheetName val="Access "/>
      <sheetName val="Clinical Summaries"/>
      <sheetName val="Med Recon"/>
      <sheetName val="Summary of Care"/>
    </sheetNames>
    <sheetDataSet>
      <sheetData sheetId="0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</row>
      </sheetData>
      <sheetData sheetId="1">
        <row r="18">
          <cell r="E18">
            <v>300</v>
          </cell>
          <cell r="F18">
            <v>322</v>
          </cell>
          <cell r="G18">
            <v>308</v>
          </cell>
          <cell r="H18">
            <v>312</v>
          </cell>
        </row>
        <row r="19">
          <cell r="E19">
            <v>260</v>
          </cell>
          <cell r="F19">
            <v>272</v>
          </cell>
          <cell r="G19">
            <v>278</v>
          </cell>
          <cell r="H19">
            <v>284</v>
          </cell>
        </row>
      </sheetData>
      <sheetData sheetId="2">
        <row r="18">
          <cell r="E18">
            <v>210</v>
          </cell>
          <cell r="F18">
            <v>215</v>
          </cell>
          <cell r="G18">
            <v>218</v>
          </cell>
          <cell r="H18">
            <v>222</v>
          </cell>
        </row>
        <row r="19">
          <cell r="E19">
            <v>170</v>
          </cell>
          <cell r="F19">
            <v>175</v>
          </cell>
          <cell r="G19">
            <v>189</v>
          </cell>
          <cell r="H19">
            <v>202</v>
          </cell>
        </row>
      </sheetData>
      <sheetData sheetId="3">
        <row r="18">
          <cell r="E18">
            <v>140</v>
          </cell>
          <cell r="F18">
            <v>155</v>
          </cell>
          <cell r="G18">
            <v>149</v>
          </cell>
          <cell r="H18">
            <v>164</v>
          </cell>
        </row>
        <row r="19">
          <cell r="E19">
            <v>102</v>
          </cell>
          <cell r="F19">
            <v>120</v>
          </cell>
          <cell r="G19">
            <v>132</v>
          </cell>
          <cell r="H19">
            <v>145</v>
          </cell>
        </row>
      </sheetData>
      <sheetData sheetId="4">
        <row r="18">
          <cell r="E18">
            <v>210</v>
          </cell>
          <cell r="F18">
            <v>215</v>
          </cell>
          <cell r="G18">
            <v>218</v>
          </cell>
          <cell r="H18">
            <v>222</v>
          </cell>
        </row>
        <row r="19">
          <cell r="E19">
            <v>168</v>
          </cell>
          <cell r="F19">
            <v>175</v>
          </cell>
          <cell r="G19">
            <v>179</v>
          </cell>
          <cell r="H19">
            <v>170</v>
          </cell>
        </row>
      </sheetData>
      <sheetData sheetId="5">
        <row r="18">
          <cell r="E18">
            <v>210</v>
          </cell>
          <cell r="F18">
            <v>215</v>
          </cell>
          <cell r="G18">
            <v>218</v>
          </cell>
          <cell r="H18">
            <v>222</v>
          </cell>
        </row>
        <row r="19">
          <cell r="E19">
            <v>190</v>
          </cell>
          <cell r="F19">
            <v>196</v>
          </cell>
          <cell r="G19">
            <v>202</v>
          </cell>
          <cell r="H19">
            <v>214</v>
          </cell>
        </row>
      </sheetData>
      <sheetData sheetId="6">
        <row r="18">
          <cell r="E18">
            <v>210</v>
          </cell>
          <cell r="F18">
            <v>215</v>
          </cell>
          <cell r="G18">
            <v>218</v>
          </cell>
          <cell r="H18">
            <v>222</v>
          </cell>
        </row>
        <row r="19">
          <cell r="E19">
            <v>202</v>
          </cell>
          <cell r="F19">
            <v>208</v>
          </cell>
          <cell r="G19">
            <v>212</v>
          </cell>
          <cell r="H19">
            <v>217</v>
          </cell>
        </row>
      </sheetData>
      <sheetData sheetId="7">
        <row r="18">
          <cell r="E18">
            <v>210</v>
          </cell>
          <cell r="F18">
            <v>215</v>
          </cell>
          <cell r="G18">
            <v>218</v>
          </cell>
          <cell r="H18">
            <v>222</v>
          </cell>
        </row>
        <row r="19">
          <cell r="E19">
            <v>180</v>
          </cell>
          <cell r="F19">
            <v>189</v>
          </cell>
          <cell r="G19">
            <v>198</v>
          </cell>
          <cell r="H19">
            <v>209</v>
          </cell>
        </row>
      </sheetData>
      <sheetData sheetId="8">
        <row r="18">
          <cell r="E18">
            <v>210</v>
          </cell>
          <cell r="F18">
            <v>215</v>
          </cell>
          <cell r="G18">
            <v>218</v>
          </cell>
          <cell r="H18">
            <v>222</v>
          </cell>
        </row>
        <row r="19">
          <cell r="E19">
            <v>197</v>
          </cell>
          <cell r="F19">
            <v>204</v>
          </cell>
          <cell r="G19">
            <v>208</v>
          </cell>
          <cell r="H19">
            <v>204</v>
          </cell>
        </row>
      </sheetData>
      <sheetData sheetId="9">
        <row r="18">
          <cell r="E18">
            <v>89</v>
          </cell>
          <cell r="F18">
            <v>78</v>
          </cell>
          <cell r="G18">
            <v>86</v>
          </cell>
          <cell r="H18">
            <v>95</v>
          </cell>
        </row>
        <row r="19">
          <cell r="E19">
            <v>60</v>
          </cell>
          <cell r="F19">
            <v>67</v>
          </cell>
          <cell r="G19">
            <v>72</v>
          </cell>
          <cell r="H19">
            <v>67</v>
          </cell>
        </row>
      </sheetData>
      <sheetData sheetId="10">
        <row r="18">
          <cell r="E18">
            <v>150</v>
          </cell>
          <cell r="F18">
            <v>158</v>
          </cell>
          <cell r="G18">
            <v>146</v>
          </cell>
          <cell r="H18">
            <v>162</v>
          </cell>
        </row>
        <row r="19">
          <cell r="E19">
            <v>80</v>
          </cell>
          <cell r="F19">
            <v>75</v>
          </cell>
          <cell r="G19">
            <v>60</v>
          </cell>
          <cell r="H19">
            <v>62</v>
          </cell>
        </row>
      </sheetData>
      <sheetData sheetId="11">
        <row r="18">
          <cell r="E18">
            <v>100</v>
          </cell>
          <cell r="F18">
            <v>125</v>
          </cell>
          <cell r="G18">
            <v>115</v>
          </cell>
          <cell r="H18">
            <v>118</v>
          </cell>
        </row>
        <row r="19">
          <cell r="E19">
            <v>92</v>
          </cell>
          <cell r="F19">
            <v>115</v>
          </cell>
          <cell r="G19">
            <v>101</v>
          </cell>
          <cell r="H19">
            <v>105</v>
          </cell>
        </row>
      </sheetData>
      <sheetData sheetId="12">
        <row r="18">
          <cell r="E18">
            <v>100</v>
          </cell>
          <cell r="F18">
            <v>125</v>
          </cell>
          <cell r="G18">
            <v>115</v>
          </cell>
          <cell r="H18">
            <v>118</v>
          </cell>
        </row>
        <row r="19">
          <cell r="E19">
            <v>72</v>
          </cell>
          <cell r="F19">
            <v>78</v>
          </cell>
          <cell r="G19">
            <v>85</v>
          </cell>
          <cell r="H19">
            <v>92</v>
          </cell>
        </row>
      </sheetData>
      <sheetData sheetId="13">
        <row r="18">
          <cell r="E18">
            <v>40</v>
          </cell>
          <cell r="F18">
            <v>50</v>
          </cell>
          <cell r="G18">
            <v>60</v>
          </cell>
          <cell r="H18">
            <v>65</v>
          </cell>
        </row>
        <row r="19">
          <cell r="E19">
            <v>30</v>
          </cell>
          <cell r="F19">
            <v>41</v>
          </cell>
          <cell r="G19">
            <v>52</v>
          </cell>
          <cell r="H19">
            <v>55</v>
          </cell>
        </row>
      </sheetData>
      <sheetData sheetId="14">
        <row r="18">
          <cell r="E18">
            <v>210</v>
          </cell>
          <cell r="F18">
            <v>215</v>
          </cell>
          <cell r="G18">
            <v>218</v>
          </cell>
          <cell r="H18">
            <v>222</v>
          </cell>
        </row>
        <row r="19">
          <cell r="E19">
            <v>12</v>
          </cell>
          <cell r="F19">
            <v>28</v>
          </cell>
          <cell r="G19">
            <v>32</v>
          </cell>
          <cell r="H19">
            <v>40</v>
          </cell>
        </row>
      </sheetData>
      <sheetData sheetId="15">
        <row r="18">
          <cell r="E18">
            <v>210</v>
          </cell>
          <cell r="F18">
            <v>215</v>
          </cell>
          <cell r="G18">
            <v>218</v>
          </cell>
          <cell r="H18">
            <v>222</v>
          </cell>
        </row>
        <row r="19">
          <cell r="E19">
            <v>170</v>
          </cell>
          <cell r="F19">
            <v>172</v>
          </cell>
          <cell r="G19">
            <v>165</v>
          </cell>
          <cell r="H19">
            <v>180</v>
          </cell>
        </row>
      </sheetData>
      <sheetData sheetId="16">
        <row r="18">
          <cell r="E18">
            <v>72</v>
          </cell>
          <cell r="F18">
            <v>76</v>
          </cell>
          <cell r="G18">
            <v>82</v>
          </cell>
          <cell r="H18">
            <v>84</v>
          </cell>
        </row>
        <row r="19">
          <cell r="E19">
            <v>56</v>
          </cell>
          <cell r="F19">
            <v>60</v>
          </cell>
          <cell r="G19">
            <v>65</v>
          </cell>
          <cell r="H19">
            <v>70</v>
          </cell>
        </row>
      </sheetData>
      <sheetData sheetId="17">
        <row r="18">
          <cell r="E18">
            <v>58</v>
          </cell>
          <cell r="F18">
            <v>62</v>
          </cell>
          <cell r="G18">
            <v>65</v>
          </cell>
          <cell r="H18">
            <v>68</v>
          </cell>
        </row>
        <row r="19">
          <cell r="E19">
            <v>42</v>
          </cell>
          <cell r="F19">
            <v>48</v>
          </cell>
          <cell r="G19">
            <v>55</v>
          </cell>
          <cell r="H19">
            <v>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41"/>
  <sheetViews>
    <sheetView showGridLines="0" tabSelected="1" zoomScale="90" zoomScaleNormal="90" zoomScaleSheetLayoutView="85" zoomScalePageLayoutView="0" workbookViewId="0" topLeftCell="A1">
      <selection activeCell="C10" sqref="C10"/>
    </sheetView>
  </sheetViews>
  <sheetFormatPr defaultColWidth="8.00390625" defaultRowHeight="15" customHeight="1"/>
  <cols>
    <col min="1" max="1" width="3.7109375" style="5" customWidth="1"/>
    <col min="2" max="2" width="9.421875" style="5" customWidth="1"/>
    <col min="3" max="3" width="55.00390625" style="5" customWidth="1"/>
    <col min="4" max="4" width="11.421875" style="5" customWidth="1"/>
    <col min="5" max="5" width="10.8515625" style="5" customWidth="1"/>
    <col min="6" max="12" width="10.7109375" style="5" customWidth="1"/>
    <col min="13" max="16384" width="8.00390625" style="5" customWidth="1"/>
  </cols>
  <sheetData>
    <row r="1" spans="1:3" s="2" customFormat="1" ht="12.75">
      <c r="A1" s="1"/>
      <c r="C1" s="3"/>
    </row>
    <row r="4" spans="2:6" ht="15" customHeight="1">
      <c r="B4" s="7" t="s">
        <v>84</v>
      </c>
      <c r="D4" s="50" t="s">
        <v>18</v>
      </c>
      <c r="F4" s="48">
        <v>2</v>
      </c>
    </row>
    <row r="5" spans="2:9" ht="15" customHeight="1">
      <c r="B5" s="10"/>
      <c r="C5" s="11"/>
      <c r="D5" s="12"/>
      <c r="E5" s="13"/>
      <c r="F5" s="13"/>
      <c r="G5" s="14"/>
      <c r="I5" s="4" t="s">
        <v>64</v>
      </c>
    </row>
    <row r="6" spans="2:10" ht="15" customHeight="1">
      <c r="B6" s="15"/>
      <c r="C6" s="21" t="s">
        <v>50</v>
      </c>
      <c r="D6" s="25">
        <v>39355</v>
      </c>
      <c r="E6" s="24"/>
      <c r="F6" s="17"/>
      <c r="G6" s="18"/>
      <c r="I6" s="51" t="s">
        <v>32</v>
      </c>
      <c r="J6" s="52"/>
    </row>
    <row r="7" spans="2:10" ht="15" customHeight="1">
      <c r="B7" s="15"/>
      <c r="C7" s="23"/>
      <c r="D7" s="24"/>
      <c r="E7" s="17"/>
      <c r="F7" s="17"/>
      <c r="G7" s="18"/>
      <c r="I7" s="53" t="s">
        <v>33</v>
      </c>
      <c r="J7" s="52"/>
    </row>
    <row r="8" spans="2:9" ht="15" customHeight="1">
      <c r="B8" s="27"/>
      <c r="C8" s="28"/>
      <c r="D8" s="29"/>
      <c r="E8" s="30"/>
      <c r="F8" s="30"/>
      <c r="G8" s="31"/>
      <c r="I8" s="47"/>
    </row>
    <row r="9" spans="3:7" ht="15" customHeight="1">
      <c r="C9" s="49" t="s">
        <v>78</v>
      </c>
      <c r="D9" s="48">
        <f>'[1]Scorecard'!D$11+'[2]Scorecard'!D$11</f>
        <v>0</v>
      </c>
      <c r="E9" s="48">
        <f>'[1]Scorecard'!E$11+'[2]Scorecard'!E$11</f>
        <v>0</v>
      </c>
      <c r="F9" s="48">
        <f>'[1]Scorecard'!F$11+'[2]Scorecard'!F$11</f>
        <v>0</v>
      </c>
      <c r="G9" s="48">
        <f>'[1]Scorecard'!G$11+'[2]Scorecard'!G$11</f>
        <v>0</v>
      </c>
    </row>
    <row r="10" spans="3:7" ht="15" customHeight="1">
      <c r="C10" s="49" t="s">
        <v>15</v>
      </c>
      <c r="D10" s="48">
        <f>$F$4-D9</f>
        <v>2</v>
      </c>
      <c r="E10" s="48">
        <f>$F$4-E9</f>
        <v>2</v>
      </c>
      <c r="F10" s="48">
        <f>$F$4-F9</f>
        <v>2</v>
      </c>
      <c r="G10" s="48">
        <f>$F$4-G9</f>
        <v>2</v>
      </c>
    </row>
    <row r="11" spans="2:7" ht="15" customHeight="1">
      <c r="B11" s="7" t="s">
        <v>51</v>
      </c>
      <c r="D11" s="48"/>
      <c r="E11" s="48"/>
      <c r="F11" s="48"/>
      <c r="G11" s="48"/>
    </row>
    <row r="12" spans="2:28" ht="15" customHeight="1">
      <c r="B12" s="10"/>
      <c r="C12" s="12"/>
      <c r="D12" s="34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4"/>
    </row>
    <row r="13" spans="2:28" ht="15" customHeight="1">
      <c r="B13" s="15"/>
      <c r="C13" s="24" t="s">
        <v>56</v>
      </c>
      <c r="D13" s="16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8"/>
    </row>
    <row r="14" spans="2:28" s="19" customFormat="1" ht="15" customHeight="1">
      <c r="B14" s="20"/>
      <c r="C14" s="42" t="s">
        <v>57</v>
      </c>
      <c r="D14" s="43" t="s">
        <v>68</v>
      </c>
      <c r="E14" s="43" t="s">
        <v>69</v>
      </c>
      <c r="F14" s="43" t="s">
        <v>70</v>
      </c>
      <c r="G14" s="43" t="s">
        <v>71</v>
      </c>
      <c r="H14" s="43" t="s">
        <v>72</v>
      </c>
      <c r="I14" s="43" t="s">
        <v>73</v>
      </c>
      <c r="J14" s="43" t="s">
        <v>74</v>
      </c>
      <c r="K14" s="43" t="s">
        <v>75</v>
      </c>
      <c r="L14" s="43" t="s">
        <v>76</v>
      </c>
      <c r="M14" s="43" t="s">
        <v>77</v>
      </c>
      <c r="N14" s="43" t="s">
        <v>36</v>
      </c>
      <c r="O14" s="43" t="s">
        <v>37</v>
      </c>
      <c r="P14" s="43" t="s">
        <v>38</v>
      </c>
      <c r="Q14" s="43" t="s">
        <v>39</v>
      </c>
      <c r="R14" s="43" t="s">
        <v>40</v>
      </c>
      <c r="S14" s="43" t="s">
        <v>41</v>
      </c>
      <c r="T14" s="43" t="s">
        <v>42</v>
      </c>
      <c r="U14" s="43" t="s">
        <v>43</v>
      </c>
      <c r="V14" s="43" t="s">
        <v>44</v>
      </c>
      <c r="W14" s="43" t="s">
        <v>45</v>
      </c>
      <c r="X14" s="43" t="s">
        <v>46</v>
      </c>
      <c r="Y14" s="43" t="s">
        <v>47</v>
      </c>
      <c r="Z14" s="43" t="s">
        <v>48</v>
      </c>
      <c r="AA14" s="43" t="s">
        <v>49</v>
      </c>
      <c r="AB14" s="22"/>
    </row>
    <row r="15" spans="2:28" s="19" customFormat="1" ht="15" customHeight="1">
      <c r="B15" s="20"/>
      <c r="C15" s="42"/>
      <c r="D15" s="43">
        <v>38990</v>
      </c>
      <c r="E15" s="43">
        <v>39021</v>
      </c>
      <c r="F15" s="43">
        <v>39052</v>
      </c>
      <c r="G15" s="43">
        <v>39083</v>
      </c>
      <c r="H15" s="43">
        <v>39114</v>
      </c>
      <c r="I15" s="43">
        <v>39145</v>
      </c>
      <c r="J15" s="43">
        <v>39176</v>
      </c>
      <c r="K15" s="43">
        <v>39207</v>
      </c>
      <c r="L15" s="43">
        <v>39238</v>
      </c>
      <c r="M15" s="43">
        <v>39269</v>
      </c>
      <c r="N15" s="43">
        <v>39300</v>
      </c>
      <c r="O15" s="43">
        <v>39331</v>
      </c>
      <c r="P15" s="43">
        <v>39362</v>
      </c>
      <c r="Q15" s="43">
        <v>39393</v>
      </c>
      <c r="R15" s="43">
        <v>39424</v>
      </c>
      <c r="S15" s="43">
        <v>39455</v>
      </c>
      <c r="T15" s="43">
        <v>39486</v>
      </c>
      <c r="U15" s="43">
        <v>39517</v>
      </c>
      <c r="V15" s="43">
        <v>39548</v>
      </c>
      <c r="W15" s="43">
        <v>39579</v>
      </c>
      <c r="X15" s="43">
        <v>39610</v>
      </c>
      <c r="Y15" s="43">
        <v>39641</v>
      </c>
      <c r="Z15" s="43">
        <v>39672</v>
      </c>
      <c r="AA15" s="43">
        <v>39703</v>
      </c>
      <c r="AB15" s="22"/>
    </row>
    <row r="16" spans="2:28" ht="15" customHeight="1">
      <c r="B16" s="15"/>
      <c r="C16" s="44" t="s">
        <v>61</v>
      </c>
      <c r="D16" s="38">
        <f>CPOE!E16</f>
        <v>0.8781818181818182</v>
      </c>
      <c r="E16" s="38">
        <f>CPOE!F16</f>
        <v>0.8539898132427843</v>
      </c>
      <c r="F16" s="38">
        <f>CPOE!G16</f>
        <v>0.8982758620689655</v>
      </c>
      <c r="G16" s="38">
        <f>CPOE!H16</f>
        <v>0.9072512647554806</v>
      </c>
      <c r="H16" s="38"/>
      <c r="I16" s="38"/>
      <c r="J16" s="38"/>
      <c r="K16" s="38"/>
      <c r="L16" s="38"/>
      <c r="M16" s="38"/>
      <c r="N16" s="38"/>
      <c r="O16" s="38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7"/>
    </row>
    <row r="17" spans="2:28" ht="15" customHeight="1">
      <c r="B17" s="15"/>
      <c r="C17" s="44" t="s">
        <v>28</v>
      </c>
      <c r="D17" s="45" t="s">
        <v>58</v>
      </c>
      <c r="E17" s="46" t="s">
        <v>58</v>
      </c>
      <c r="F17" s="46" t="s">
        <v>58</v>
      </c>
      <c r="G17" s="46" t="s">
        <v>58</v>
      </c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18"/>
    </row>
    <row r="18" spans="2:28" ht="30" customHeight="1">
      <c r="B18" s="15"/>
      <c r="C18" s="44" t="s">
        <v>62</v>
      </c>
      <c r="D18" s="38">
        <f>'Problem List'!E16</f>
        <v>0.7972972972972973</v>
      </c>
      <c r="E18" s="38">
        <f>'Problem List'!F16</f>
        <v>0.8181818181818182</v>
      </c>
      <c r="F18" s="38">
        <f>'Problem List'!G16</f>
        <v>0.8906666666666667</v>
      </c>
      <c r="G18" s="38">
        <f>'Problem List'!H16</f>
        <v>0.8838383838383839</v>
      </c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18"/>
    </row>
    <row r="19" spans="2:28" ht="30" customHeight="1">
      <c r="B19" s="15"/>
      <c r="C19" s="44" t="s">
        <v>63</v>
      </c>
      <c r="D19" s="38">
        <f>ePrescribe!E16</f>
        <v>0.7285714285714285</v>
      </c>
      <c r="E19" s="38">
        <f>ePrescribe!F16</f>
        <v>0.760655737704918</v>
      </c>
      <c r="F19" s="38">
        <f>ePrescribe!G16</f>
        <v>0.9236111111111112</v>
      </c>
      <c r="G19" s="38">
        <f>ePrescribe!H16</f>
        <v>0.9247648902821317</v>
      </c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18"/>
    </row>
    <row r="20" spans="2:28" ht="30" customHeight="1">
      <c r="B20" s="15"/>
      <c r="C20" s="44" t="s">
        <v>55</v>
      </c>
      <c r="D20" s="38">
        <f>MedicationList!E16</f>
        <v>0.8594594594594595</v>
      </c>
      <c r="E20" s="38">
        <f>MedicationList!F16</f>
        <v>0.8753246753246753</v>
      </c>
      <c r="F20" s="38">
        <f>MedicationList!G16</f>
        <v>0.88</v>
      </c>
      <c r="G20" s="38">
        <f>MedicationList!H16</f>
        <v>0.851010101010101</v>
      </c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18"/>
    </row>
    <row r="21" spans="2:28" ht="30" customHeight="1">
      <c r="B21" s="15"/>
      <c r="C21" s="44" t="s">
        <v>91</v>
      </c>
      <c r="D21" s="38">
        <f>AllergyList!E16</f>
        <v>0.845945945945946</v>
      </c>
      <c r="E21" s="38">
        <f>AllergyList!F16</f>
        <v>0.8805194805194805</v>
      </c>
      <c r="F21" s="38">
        <f>AllergyList!G16</f>
        <v>0.9333333333333333</v>
      </c>
      <c r="G21" s="38">
        <f>AllergyList!H16</f>
        <v>0.9570707070707071</v>
      </c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18"/>
    </row>
    <row r="22" spans="2:28" ht="30" customHeight="1">
      <c r="B22" s="15"/>
      <c r="C22" s="44" t="s">
        <v>92</v>
      </c>
      <c r="D22" s="38">
        <f>Demographics!E16</f>
        <v>0.8486486486486486</v>
      </c>
      <c r="E22" s="38">
        <f>Demographics!F16</f>
        <v>0.8649350649350649</v>
      </c>
      <c r="F22" s="38">
        <f>Demographics!G16</f>
        <v>0.9466666666666667</v>
      </c>
      <c r="G22" s="38">
        <f>Demographics!H16</f>
        <v>0.9444444444444444</v>
      </c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18"/>
    </row>
    <row r="23" spans="2:28" ht="30" customHeight="1">
      <c r="B23" s="15"/>
      <c r="C23" s="44" t="s">
        <v>29</v>
      </c>
      <c r="D23" s="38">
        <f>'Vital Signs'!E16</f>
        <v>0.8648648648648649</v>
      </c>
      <c r="E23" s="38">
        <f>'Vital Signs'!F16</f>
        <v>0.8103896103896104</v>
      </c>
      <c r="F23" s="38">
        <f>'Vital Signs'!G16</f>
        <v>0.928</v>
      </c>
      <c r="G23" s="38">
        <f>'Vital Signs'!H16</f>
        <v>0.8939393939393939</v>
      </c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18"/>
    </row>
    <row r="24" spans="2:28" ht="30" customHeight="1">
      <c r="B24" s="15"/>
      <c r="C24" s="44" t="s">
        <v>4</v>
      </c>
      <c r="D24" s="38">
        <f>'Smoking Status'!E16</f>
        <v>0.927027027027027</v>
      </c>
      <c r="E24" s="38">
        <f>'Smoking Status'!F16</f>
        <v>0.922077922077922</v>
      </c>
      <c r="F24" s="38">
        <f>'Smoking Status'!G16</f>
        <v>0.936</v>
      </c>
      <c r="G24" s="38">
        <f>'Smoking Status'!H16</f>
        <v>0.9242424242424242</v>
      </c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18"/>
    </row>
    <row r="25" spans="2:28" ht="30" customHeight="1">
      <c r="B25" s="15"/>
      <c r="C25" s="44" t="s">
        <v>93</v>
      </c>
      <c r="D25" s="38">
        <f>'Lab Tests'!E16</f>
        <v>0.5804597701149425</v>
      </c>
      <c r="E25" s="38">
        <f>'Lab Tests'!F16</f>
        <v>0.7763157894736842</v>
      </c>
      <c r="F25" s="38">
        <f>'Lab Tests'!G16</f>
        <v>0.7559523809523809</v>
      </c>
      <c r="G25" s="38">
        <f>'Lab Tests'!H16</f>
        <v>0.7443181818181818</v>
      </c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18"/>
    </row>
    <row r="26" spans="2:28" ht="30" customHeight="1">
      <c r="B26" s="15"/>
      <c r="C26" s="44" t="s">
        <v>94</v>
      </c>
      <c r="D26" s="38" t="s">
        <v>58</v>
      </c>
      <c r="E26" s="38" t="s">
        <v>58</v>
      </c>
      <c r="F26" s="38" t="s">
        <v>58</v>
      </c>
      <c r="G26" s="38" t="s">
        <v>58</v>
      </c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18"/>
    </row>
    <row r="27" spans="2:28" ht="30" customHeight="1">
      <c r="B27" s="15"/>
      <c r="C27" s="44" t="s">
        <v>95</v>
      </c>
      <c r="D27" s="38">
        <f>Reminder!E16</f>
        <v>0.6349206349206349</v>
      </c>
      <c r="E27" s="38">
        <f>Reminder!F16</f>
        <v>0.5639097744360902</v>
      </c>
      <c r="F27" s="38">
        <f>Reminder!G16</f>
        <v>0.45627376425855515</v>
      </c>
      <c r="G27" s="38">
        <f>Reminder!H16</f>
        <v>0.43356643356643354</v>
      </c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18"/>
    </row>
    <row r="28" spans="2:28" ht="30" customHeight="1">
      <c r="B28" s="15"/>
      <c r="C28" s="44" t="s">
        <v>96</v>
      </c>
      <c r="D28" s="38" t="s">
        <v>58</v>
      </c>
      <c r="E28" s="38" t="s">
        <v>58</v>
      </c>
      <c r="F28" s="38" t="s">
        <v>58</v>
      </c>
      <c r="G28" s="38" t="s">
        <v>58</v>
      </c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18"/>
    </row>
    <row r="29" spans="2:28" ht="30" customHeight="1">
      <c r="B29" s="15"/>
      <c r="C29" s="44" t="s">
        <v>16</v>
      </c>
      <c r="D29" s="38">
        <f>Insurance!E16</f>
        <v>0.8021390374331551</v>
      </c>
      <c r="E29" s="38">
        <f>Insurance!F16</f>
        <v>0.8654708520179372</v>
      </c>
      <c r="F29" s="38">
        <f>Insurance!G16</f>
        <v>0.847926267281106</v>
      </c>
      <c r="G29" s="38">
        <f>Insurance!H16</f>
        <v>0.875</v>
      </c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18"/>
    </row>
    <row r="30" spans="2:28" ht="30" customHeight="1">
      <c r="B30" s="15"/>
      <c r="C30" s="44" t="s">
        <v>17</v>
      </c>
      <c r="D30" s="38">
        <f>'Electronic Claims'!E16</f>
        <v>0.7700534759358288</v>
      </c>
      <c r="E30" s="38">
        <f>'Electronic Claims'!F16</f>
        <v>0.6995515695067265</v>
      </c>
      <c r="F30" s="38">
        <f>'Electronic Claims'!G16</f>
        <v>0.783410138248848</v>
      </c>
      <c r="G30" s="38">
        <f>'Electronic Claims'!H16</f>
        <v>0.8214285714285714</v>
      </c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18"/>
    </row>
    <row r="31" spans="2:28" ht="30" customHeight="1">
      <c r="B31" s="15"/>
      <c r="C31" s="44" t="s">
        <v>85</v>
      </c>
      <c r="D31" s="38">
        <f>'Electronic Info'!E16</f>
        <v>0.75</v>
      </c>
      <c r="E31" s="38">
        <f>'Electronic Info'!F16</f>
        <v>0.8631578947368421</v>
      </c>
      <c r="F31" s="38">
        <f>'Electronic Info'!G16</f>
        <v>0.9043478260869565</v>
      </c>
      <c r="G31" s="38">
        <f>'Electronic Info'!H16</f>
        <v>0.8461538461538461</v>
      </c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18"/>
    </row>
    <row r="32" spans="2:28" ht="30" customHeight="1">
      <c r="B32" s="15"/>
      <c r="C32" s="44" t="s">
        <v>86</v>
      </c>
      <c r="D32" s="38">
        <f>'Access '!E16</f>
        <v>0.06486486486486487</v>
      </c>
      <c r="E32" s="38">
        <f>'Access '!F16</f>
        <v>0.13506493506493505</v>
      </c>
      <c r="F32" s="38">
        <f>'Access '!G16</f>
        <v>0.168</v>
      </c>
      <c r="G32" s="38">
        <f>'Access '!H16</f>
        <v>0.1919191919191919</v>
      </c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18"/>
    </row>
    <row r="33" spans="2:28" ht="30" customHeight="1">
      <c r="B33" s="15"/>
      <c r="C33" s="44" t="s">
        <v>87</v>
      </c>
      <c r="D33" s="38">
        <f>'Clinical Summaries'!E16</f>
        <v>0.7189189189189189</v>
      </c>
      <c r="E33" s="38">
        <f>'Clinical Summaries'!F16</f>
        <v>0.7740259740259741</v>
      </c>
      <c r="F33" s="38">
        <f>'Clinical Summaries'!G16</f>
        <v>0.744</v>
      </c>
      <c r="G33" s="38">
        <f>'Clinical Summaries'!H16</f>
        <v>0.8131313131313131</v>
      </c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18"/>
    </row>
    <row r="34" spans="2:28" ht="30" customHeight="1">
      <c r="B34" s="15"/>
      <c r="C34" s="44" t="s">
        <v>88</v>
      </c>
      <c r="D34" s="38" t="s">
        <v>58</v>
      </c>
      <c r="E34" s="38" t="s">
        <v>58</v>
      </c>
      <c r="F34" s="38" t="s">
        <v>58</v>
      </c>
      <c r="G34" s="38" t="s">
        <v>58</v>
      </c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18"/>
    </row>
    <row r="35" spans="2:28" ht="30" customHeight="1">
      <c r="B35" s="15"/>
      <c r="C35" s="44" t="s">
        <v>89</v>
      </c>
      <c r="D35" s="38">
        <f>'Med Recon'!E16</f>
        <v>0.7426470588235294</v>
      </c>
      <c r="E35" s="38">
        <f>'Med Recon'!F16</f>
        <v>0.8014705882352942</v>
      </c>
      <c r="F35" s="38">
        <f>'Med Recon'!G16</f>
        <v>0.8627450980392157</v>
      </c>
      <c r="G35" s="38">
        <f>'Med Recon'!H16</f>
        <v>0.8074534161490683</v>
      </c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18"/>
    </row>
    <row r="36" spans="2:28" ht="30" customHeight="1">
      <c r="B36" s="15"/>
      <c r="C36" s="44" t="s">
        <v>90</v>
      </c>
      <c r="D36" s="38">
        <f>'Summary of Care'!E16</f>
        <v>0.7777777777777778</v>
      </c>
      <c r="E36" s="38">
        <f>'Summary of Care'!F16</f>
        <v>0.7603305785123967</v>
      </c>
      <c r="F36" s="38">
        <f>'Summary of Care'!G16</f>
        <v>0.8412698412698413</v>
      </c>
      <c r="G36" s="38">
        <f>'Summary of Care'!H16</f>
        <v>0.9015151515151515</v>
      </c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18"/>
    </row>
    <row r="37" spans="2:28" ht="30" customHeight="1">
      <c r="B37" s="15"/>
      <c r="C37" s="44" t="s">
        <v>19</v>
      </c>
      <c r="D37" s="38" t="s">
        <v>58</v>
      </c>
      <c r="E37" s="38" t="s">
        <v>58</v>
      </c>
      <c r="F37" s="38" t="s">
        <v>58</v>
      </c>
      <c r="G37" s="38" t="s">
        <v>58</v>
      </c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18"/>
    </row>
    <row r="38" spans="2:28" ht="30" customHeight="1">
      <c r="B38" s="15"/>
      <c r="C38" s="44" t="s">
        <v>19</v>
      </c>
      <c r="D38" s="38" t="s">
        <v>58</v>
      </c>
      <c r="E38" s="38" t="s">
        <v>58</v>
      </c>
      <c r="F38" s="38" t="s">
        <v>58</v>
      </c>
      <c r="G38" s="38" t="s">
        <v>58</v>
      </c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18"/>
    </row>
    <row r="39" spans="2:28" ht="30" customHeight="1">
      <c r="B39" s="15"/>
      <c r="C39" s="44" t="s">
        <v>20</v>
      </c>
      <c r="D39" s="38" t="s">
        <v>58</v>
      </c>
      <c r="E39" s="38" t="s">
        <v>58</v>
      </c>
      <c r="F39" s="38" t="s">
        <v>58</v>
      </c>
      <c r="G39" s="38" t="s">
        <v>58</v>
      </c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18"/>
    </row>
    <row r="40" spans="2:28" ht="30" customHeight="1">
      <c r="B40" s="15"/>
      <c r="C40" s="44" t="s">
        <v>21</v>
      </c>
      <c r="D40" s="38" t="s">
        <v>58</v>
      </c>
      <c r="E40" s="38" t="s">
        <v>58</v>
      </c>
      <c r="F40" s="38" t="s">
        <v>58</v>
      </c>
      <c r="G40" s="38" t="s">
        <v>58</v>
      </c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18"/>
    </row>
    <row r="41" spans="2:28" ht="15" customHeight="1">
      <c r="B41" s="15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8"/>
    </row>
  </sheetData>
  <sheetProtection/>
  <mergeCells count="2">
    <mergeCell ref="I6:J6"/>
    <mergeCell ref="I7:J7"/>
  </mergeCells>
  <conditionalFormatting sqref="D16:G16 D35:G36 D18:G18 D20:G24 D29:G31 D33:G33">
    <cfRule type="cellIs" priority="1" dxfId="1" operator="greaterThanOrEqual" stopIfTrue="1">
      <formula>0.8</formula>
    </cfRule>
    <cfRule type="cellIs" priority="2" dxfId="0" operator="lessThan" stopIfTrue="1">
      <formula>0.8</formula>
    </cfRule>
  </conditionalFormatting>
  <conditionalFormatting sqref="D37:G40 D34:G34 D28:G28 D26:G26">
    <cfRule type="cellIs" priority="3" dxfId="1" operator="equal" stopIfTrue="1">
      <formula>"YES"</formula>
    </cfRule>
  </conditionalFormatting>
  <conditionalFormatting sqref="D19:G19">
    <cfRule type="cellIs" priority="4" dxfId="1" operator="greaterThanOrEqual" stopIfTrue="1">
      <formula>0.75</formula>
    </cfRule>
    <cfRule type="cellIs" priority="5" dxfId="0" operator="lessThan" stopIfTrue="1">
      <formula>0.75</formula>
    </cfRule>
  </conditionalFormatting>
  <conditionalFormatting sqref="D25:G25 D27:G27">
    <cfRule type="cellIs" priority="6" dxfId="1" operator="greaterThanOrEqual" stopIfTrue="1">
      <formula>0.5</formula>
    </cfRule>
    <cfRule type="cellIs" priority="7" dxfId="0" operator="lessThan" stopIfTrue="1">
      <formula>0.5</formula>
    </cfRule>
  </conditionalFormatting>
  <conditionalFormatting sqref="D32:G32">
    <cfRule type="cellIs" priority="8" dxfId="1" operator="greaterThanOrEqual" stopIfTrue="1">
      <formula>0.1</formula>
    </cfRule>
    <cfRule type="cellIs" priority="9" dxfId="0" operator="lessThan" stopIfTrue="1">
      <formula>0.1</formula>
    </cfRule>
  </conditionalFormatting>
  <printOptions/>
  <pageMargins left="0.75" right="0.75" top="1" bottom="1" header="0.5" footer="0.5"/>
  <pageSetup horizontalDpi="600" verticalDpi="6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20"/>
  <sheetViews>
    <sheetView showGridLines="0" zoomScaleSheetLayoutView="85" zoomScalePageLayoutView="0" workbookViewId="0" topLeftCell="A3">
      <selection activeCell="F18" sqref="F18"/>
    </sheetView>
  </sheetViews>
  <sheetFormatPr defaultColWidth="8.00390625" defaultRowHeight="15" customHeight="1"/>
  <cols>
    <col min="1" max="1" width="13.421875" style="5" customWidth="1"/>
    <col min="2" max="2" width="16.421875" style="5" customWidth="1"/>
    <col min="3" max="3" width="9.421875" style="5" customWidth="1"/>
    <col min="4" max="4" width="55.00390625" style="5" customWidth="1"/>
    <col min="5" max="5" width="11.421875" style="5" customWidth="1"/>
    <col min="6" max="6" width="10.8515625" style="5" customWidth="1"/>
    <col min="7" max="13" width="10.7109375" style="5" customWidth="1"/>
    <col min="14" max="16384" width="8.00390625" style="5" customWidth="1"/>
  </cols>
  <sheetData>
    <row r="1" spans="1:4" s="2" customFormat="1" ht="12.75">
      <c r="A1" s="5"/>
      <c r="B1" s="1"/>
      <c r="D1" s="3"/>
    </row>
    <row r="2" ht="15" customHeight="1">
      <c r="A2" s="4" t="s">
        <v>64</v>
      </c>
    </row>
    <row r="3" ht="15" customHeight="1">
      <c r="A3" s="6" t="s">
        <v>65</v>
      </c>
    </row>
    <row r="4" spans="1:5" ht="15" customHeight="1">
      <c r="A4" s="9" t="s">
        <v>66</v>
      </c>
      <c r="C4" s="7" t="s">
        <v>35</v>
      </c>
      <c r="E4" s="8"/>
    </row>
    <row r="5" spans="1:8" ht="15" customHeight="1">
      <c r="A5" s="40" t="s">
        <v>60</v>
      </c>
      <c r="C5" s="10"/>
      <c r="D5" s="11"/>
      <c r="E5" s="12"/>
      <c r="F5" s="13"/>
      <c r="G5" s="13"/>
      <c r="H5" s="14"/>
    </row>
    <row r="6" spans="3:8" ht="15" customHeight="1">
      <c r="C6" s="15"/>
      <c r="D6" s="21" t="s">
        <v>50</v>
      </c>
      <c r="E6" s="25">
        <v>39355</v>
      </c>
      <c r="F6" s="24"/>
      <c r="G6" s="17"/>
      <c r="H6" s="18"/>
    </row>
    <row r="7" spans="3:8" ht="15" customHeight="1">
      <c r="C7" s="15"/>
      <c r="D7" s="23"/>
      <c r="E7" s="24"/>
      <c r="F7" s="17"/>
      <c r="G7" s="17"/>
      <c r="H7" s="18"/>
    </row>
    <row r="8" spans="3:8" ht="15" customHeight="1">
      <c r="C8" s="27"/>
      <c r="D8" s="28"/>
      <c r="E8" s="29"/>
      <c r="F8" s="30"/>
      <c r="G8" s="30"/>
      <c r="H8" s="31"/>
    </row>
    <row r="9" spans="4:5" ht="15" customHeight="1">
      <c r="D9" s="32" t="s">
        <v>67</v>
      </c>
      <c r="E9" s="33"/>
    </row>
    <row r="10" spans="4:5" ht="15" customHeight="1">
      <c r="D10" s="8"/>
      <c r="E10" s="33"/>
    </row>
    <row r="11" spans="3:5" ht="15" customHeight="1">
      <c r="C11" s="7" t="s">
        <v>93</v>
      </c>
      <c r="E11" s="33"/>
    </row>
    <row r="12" spans="3:29" ht="15" customHeight="1">
      <c r="C12" s="10"/>
      <c r="D12" s="12"/>
      <c r="E12" s="3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4"/>
    </row>
    <row r="13" spans="1:29" ht="15" customHeight="1">
      <c r="A13" s="19"/>
      <c r="C13" s="15"/>
      <c r="D13" s="24" t="s">
        <v>56</v>
      </c>
      <c r="E13" s="16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8"/>
    </row>
    <row r="14" spans="3:29" s="19" customFormat="1" ht="15" customHeight="1">
      <c r="C14" s="20"/>
      <c r="D14" s="21" t="s">
        <v>57</v>
      </c>
      <c r="E14" s="35" t="s">
        <v>68</v>
      </c>
      <c r="F14" s="35" t="s">
        <v>69</v>
      </c>
      <c r="G14" s="35" t="s">
        <v>70</v>
      </c>
      <c r="H14" s="35" t="s">
        <v>71</v>
      </c>
      <c r="I14" s="35" t="s">
        <v>72</v>
      </c>
      <c r="J14" s="35" t="s">
        <v>73</v>
      </c>
      <c r="K14" s="35" t="s">
        <v>74</v>
      </c>
      <c r="L14" s="35" t="s">
        <v>75</v>
      </c>
      <c r="M14" s="35" t="s">
        <v>76</v>
      </c>
      <c r="N14" s="35" t="s">
        <v>77</v>
      </c>
      <c r="O14" s="35" t="s">
        <v>36</v>
      </c>
      <c r="P14" s="35" t="s">
        <v>37</v>
      </c>
      <c r="Q14" s="35" t="s">
        <v>38</v>
      </c>
      <c r="R14" s="35" t="s">
        <v>39</v>
      </c>
      <c r="S14" s="35" t="s">
        <v>40</v>
      </c>
      <c r="T14" s="35" t="s">
        <v>41</v>
      </c>
      <c r="U14" s="35" t="s">
        <v>42</v>
      </c>
      <c r="V14" s="35" t="s">
        <v>43</v>
      </c>
      <c r="W14" s="35" t="s">
        <v>44</v>
      </c>
      <c r="X14" s="35" t="s">
        <v>45</v>
      </c>
      <c r="Y14" s="35" t="s">
        <v>46</v>
      </c>
      <c r="Z14" s="35" t="s">
        <v>47</v>
      </c>
      <c r="AA14" s="35" t="s">
        <v>48</v>
      </c>
      <c r="AB14" s="35" t="s">
        <v>49</v>
      </c>
      <c r="AC14" s="22"/>
    </row>
    <row r="15" spans="1:29" s="19" customFormat="1" ht="15" customHeight="1">
      <c r="A15" s="5"/>
      <c r="C15" s="20"/>
      <c r="D15" s="21"/>
      <c r="E15" s="35">
        <v>38990</v>
      </c>
      <c r="F15" s="35">
        <v>39021</v>
      </c>
      <c r="G15" s="35">
        <v>39052</v>
      </c>
      <c r="H15" s="35">
        <v>39083</v>
      </c>
      <c r="I15" s="35">
        <v>39114</v>
      </c>
      <c r="J15" s="35">
        <v>39145</v>
      </c>
      <c r="K15" s="35">
        <v>39176</v>
      </c>
      <c r="L15" s="35">
        <v>39207</v>
      </c>
      <c r="M15" s="35">
        <v>39238</v>
      </c>
      <c r="N15" s="35">
        <v>39269</v>
      </c>
      <c r="O15" s="35">
        <v>39300</v>
      </c>
      <c r="P15" s="35">
        <v>39331</v>
      </c>
      <c r="Q15" s="35">
        <v>39362</v>
      </c>
      <c r="R15" s="35">
        <v>39393</v>
      </c>
      <c r="S15" s="35">
        <v>39424</v>
      </c>
      <c r="T15" s="35">
        <v>39455</v>
      </c>
      <c r="U15" s="35">
        <v>39486</v>
      </c>
      <c r="V15" s="35">
        <v>39517</v>
      </c>
      <c r="W15" s="35">
        <v>39548</v>
      </c>
      <c r="X15" s="35">
        <v>39579</v>
      </c>
      <c r="Y15" s="35">
        <v>39610</v>
      </c>
      <c r="Z15" s="35">
        <v>39641</v>
      </c>
      <c r="AA15" s="35">
        <v>39672</v>
      </c>
      <c r="AB15" s="35">
        <v>39703</v>
      </c>
      <c r="AC15" s="22"/>
    </row>
    <row r="16" spans="1:29" s="19" customFormat="1" ht="30" customHeight="1">
      <c r="A16" s="5"/>
      <c r="C16" s="20"/>
      <c r="D16" s="26" t="s">
        <v>93</v>
      </c>
      <c r="E16" s="41">
        <f aca="true" t="shared" si="0" ref="E16:P16">E19/E18</f>
        <v>0.5804597701149425</v>
      </c>
      <c r="F16" s="41">
        <f t="shared" si="0"/>
        <v>0.7763157894736842</v>
      </c>
      <c r="G16" s="41">
        <f t="shared" si="0"/>
        <v>0.7559523809523809</v>
      </c>
      <c r="H16" s="41">
        <f t="shared" si="0"/>
        <v>0.7443181818181818</v>
      </c>
      <c r="I16" s="41" t="e">
        <f t="shared" si="0"/>
        <v>#DIV/0!</v>
      </c>
      <c r="J16" s="41" t="e">
        <f t="shared" si="0"/>
        <v>#DIV/0!</v>
      </c>
      <c r="K16" s="41" t="e">
        <f t="shared" si="0"/>
        <v>#DIV/0!</v>
      </c>
      <c r="L16" s="41" t="e">
        <f t="shared" si="0"/>
        <v>#DIV/0!</v>
      </c>
      <c r="M16" s="41" t="e">
        <f t="shared" si="0"/>
        <v>#DIV/0!</v>
      </c>
      <c r="N16" s="41" t="e">
        <f t="shared" si="0"/>
        <v>#DIV/0!</v>
      </c>
      <c r="O16" s="41" t="e">
        <f t="shared" si="0"/>
        <v>#DIV/0!</v>
      </c>
      <c r="P16" s="41" t="e">
        <f t="shared" si="0"/>
        <v>#DIV/0!</v>
      </c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22"/>
    </row>
    <row r="17" spans="1:29" s="19" customFormat="1" ht="30" customHeight="1">
      <c r="A17" s="5"/>
      <c r="C17" s="20"/>
      <c r="D17" s="26" t="s">
        <v>3</v>
      </c>
      <c r="E17" s="41">
        <v>0.5</v>
      </c>
      <c r="F17" s="41">
        <v>0.5</v>
      </c>
      <c r="G17" s="41">
        <v>0.5</v>
      </c>
      <c r="H17" s="41">
        <v>0.5</v>
      </c>
      <c r="I17" s="41">
        <v>0.5</v>
      </c>
      <c r="J17" s="41">
        <v>0.5</v>
      </c>
      <c r="K17" s="41">
        <v>0.5</v>
      </c>
      <c r="L17" s="41">
        <v>0.5</v>
      </c>
      <c r="M17" s="41">
        <v>0.5</v>
      </c>
      <c r="N17" s="41">
        <v>0.5</v>
      </c>
      <c r="O17" s="41">
        <v>0.5</v>
      </c>
      <c r="P17" s="41">
        <v>0.5</v>
      </c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22"/>
    </row>
    <row r="18" spans="3:29" ht="15" customHeight="1">
      <c r="C18" s="15"/>
      <c r="D18" s="26" t="s">
        <v>9</v>
      </c>
      <c r="E18" s="39">
        <f>'[1]Lab Tests'!E18+'[2]Lab Tests'!E18</f>
        <v>174</v>
      </c>
      <c r="F18" s="39">
        <f>'[1]Lab Tests'!F18+'[2]Lab Tests'!F18</f>
        <v>152</v>
      </c>
      <c r="G18" s="39">
        <f>'[1]Lab Tests'!G18+'[2]Lab Tests'!G18</f>
        <v>168</v>
      </c>
      <c r="H18" s="39">
        <f>'[1]Lab Tests'!H18+'[2]Lab Tests'!H18</f>
        <v>176</v>
      </c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7"/>
    </row>
    <row r="19" spans="3:29" ht="30" customHeight="1">
      <c r="C19" s="15"/>
      <c r="D19" s="26" t="s">
        <v>8</v>
      </c>
      <c r="E19" s="39">
        <f>'[1]Lab Tests'!E19+'[2]Lab Tests'!E19</f>
        <v>101</v>
      </c>
      <c r="F19" s="39">
        <f>'[1]Lab Tests'!F19+'[2]Lab Tests'!F19</f>
        <v>118</v>
      </c>
      <c r="G19" s="39">
        <f>'[1]Lab Tests'!G19+'[2]Lab Tests'!G19</f>
        <v>127</v>
      </c>
      <c r="H19" s="39">
        <f>'[1]Lab Tests'!H19+'[2]Lab Tests'!H19</f>
        <v>131</v>
      </c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18"/>
    </row>
    <row r="20" spans="3:29" ht="15" customHeight="1">
      <c r="C20" s="15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8"/>
    </row>
  </sheetData>
  <sheetProtection/>
  <printOptions/>
  <pageMargins left="0.75" right="0.75" top="1" bottom="1" header="0.5" footer="0.5"/>
  <pageSetup horizontalDpi="600" verticalDpi="6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20"/>
  <sheetViews>
    <sheetView showGridLines="0" zoomScaleSheetLayoutView="85" zoomScalePageLayoutView="0" workbookViewId="0" topLeftCell="A3">
      <selection activeCell="F19" sqref="F19"/>
    </sheetView>
  </sheetViews>
  <sheetFormatPr defaultColWidth="8.00390625" defaultRowHeight="15" customHeight="1"/>
  <cols>
    <col min="1" max="1" width="13.421875" style="5" customWidth="1"/>
    <col min="2" max="2" width="16.421875" style="5" customWidth="1"/>
    <col min="3" max="3" width="9.421875" style="5" customWidth="1"/>
    <col min="4" max="4" width="55.00390625" style="5" customWidth="1"/>
    <col min="5" max="5" width="11.421875" style="5" customWidth="1"/>
    <col min="6" max="6" width="10.8515625" style="5" customWidth="1"/>
    <col min="7" max="13" width="10.7109375" style="5" customWidth="1"/>
    <col min="14" max="16384" width="8.00390625" style="5" customWidth="1"/>
  </cols>
  <sheetData>
    <row r="1" spans="1:4" s="2" customFormat="1" ht="12.75">
      <c r="A1" s="5"/>
      <c r="B1" s="1"/>
      <c r="D1" s="3"/>
    </row>
    <row r="2" ht="15" customHeight="1">
      <c r="A2" s="4" t="s">
        <v>64</v>
      </c>
    </row>
    <row r="3" ht="15" customHeight="1">
      <c r="A3" s="6" t="s">
        <v>65</v>
      </c>
    </row>
    <row r="4" spans="1:5" ht="15" customHeight="1">
      <c r="A4" s="9" t="s">
        <v>66</v>
      </c>
      <c r="C4" s="7" t="s">
        <v>35</v>
      </c>
      <c r="E4" s="8"/>
    </row>
    <row r="5" spans="1:8" ht="15" customHeight="1">
      <c r="A5" s="40" t="s">
        <v>60</v>
      </c>
      <c r="C5" s="10"/>
      <c r="D5" s="11"/>
      <c r="E5" s="12"/>
      <c r="F5" s="13"/>
      <c r="G5" s="13"/>
      <c r="H5" s="14"/>
    </row>
    <row r="6" spans="3:8" ht="15" customHeight="1">
      <c r="C6" s="15"/>
      <c r="D6" s="21" t="s">
        <v>50</v>
      </c>
      <c r="E6" s="25">
        <v>39355</v>
      </c>
      <c r="F6" s="24"/>
      <c r="G6" s="17"/>
      <c r="H6" s="18"/>
    </row>
    <row r="7" spans="3:8" ht="15" customHeight="1">
      <c r="C7" s="15"/>
      <c r="D7" s="23"/>
      <c r="E7" s="24"/>
      <c r="F7" s="17"/>
      <c r="G7" s="17"/>
      <c r="H7" s="18"/>
    </row>
    <row r="8" spans="3:8" ht="15" customHeight="1">
      <c r="C8" s="27"/>
      <c r="D8" s="28"/>
      <c r="E8" s="29"/>
      <c r="F8" s="30"/>
      <c r="G8" s="30"/>
      <c r="H8" s="31"/>
    </row>
    <row r="9" spans="4:5" ht="15" customHeight="1">
      <c r="D9" s="32" t="s">
        <v>67</v>
      </c>
      <c r="E9" s="33"/>
    </row>
    <row r="10" spans="4:5" ht="15" customHeight="1">
      <c r="D10" s="8"/>
      <c r="E10" s="33"/>
    </row>
    <row r="11" spans="3:5" ht="15" customHeight="1">
      <c r="C11" s="7" t="s">
        <v>95</v>
      </c>
      <c r="E11" s="33"/>
    </row>
    <row r="12" spans="3:29" ht="15" customHeight="1">
      <c r="C12" s="10"/>
      <c r="D12" s="12"/>
      <c r="E12" s="3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4"/>
    </row>
    <row r="13" spans="1:29" ht="15" customHeight="1">
      <c r="A13" s="19"/>
      <c r="C13" s="15"/>
      <c r="D13" s="24" t="s">
        <v>56</v>
      </c>
      <c r="E13" s="16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8"/>
    </row>
    <row r="14" spans="3:29" s="19" customFormat="1" ht="15" customHeight="1">
      <c r="C14" s="20"/>
      <c r="D14" s="21" t="s">
        <v>57</v>
      </c>
      <c r="E14" s="35" t="s">
        <v>68</v>
      </c>
      <c r="F14" s="35" t="s">
        <v>69</v>
      </c>
      <c r="G14" s="35" t="s">
        <v>70</v>
      </c>
      <c r="H14" s="35" t="s">
        <v>71</v>
      </c>
      <c r="I14" s="35" t="s">
        <v>72</v>
      </c>
      <c r="J14" s="35" t="s">
        <v>73</v>
      </c>
      <c r="K14" s="35" t="s">
        <v>74</v>
      </c>
      <c r="L14" s="35" t="s">
        <v>75</v>
      </c>
      <c r="M14" s="35" t="s">
        <v>76</v>
      </c>
      <c r="N14" s="35" t="s">
        <v>77</v>
      </c>
      <c r="O14" s="35" t="s">
        <v>36</v>
      </c>
      <c r="P14" s="35" t="s">
        <v>37</v>
      </c>
      <c r="Q14" s="35" t="s">
        <v>38</v>
      </c>
      <c r="R14" s="35" t="s">
        <v>39</v>
      </c>
      <c r="S14" s="35" t="s">
        <v>40</v>
      </c>
      <c r="T14" s="35" t="s">
        <v>41</v>
      </c>
      <c r="U14" s="35" t="s">
        <v>42</v>
      </c>
      <c r="V14" s="35" t="s">
        <v>43</v>
      </c>
      <c r="W14" s="35" t="s">
        <v>44</v>
      </c>
      <c r="X14" s="35" t="s">
        <v>45</v>
      </c>
      <c r="Y14" s="35" t="s">
        <v>46</v>
      </c>
      <c r="Z14" s="35" t="s">
        <v>47</v>
      </c>
      <c r="AA14" s="35" t="s">
        <v>48</v>
      </c>
      <c r="AB14" s="35" t="s">
        <v>49</v>
      </c>
      <c r="AC14" s="22"/>
    </row>
    <row r="15" spans="1:29" s="19" customFormat="1" ht="15" customHeight="1">
      <c r="A15" s="5"/>
      <c r="C15" s="20"/>
      <c r="D15" s="21"/>
      <c r="E15" s="35">
        <v>38990</v>
      </c>
      <c r="F15" s="35">
        <v>39021</v>
      </c>
      <c r="G15" s="35">
        <v>39052</v>
      </c>
      <c r="H15" s="35">
        <v>39083</v>
      </c>
      <c r="I15" s="35">
        <v>39114</v>
      </c>
      <c r="J15" s="35">
        <v>39145</v>
      </c>
      <c r="K15" s="35">
        <v>39176</v>
      </c>
      <c r="L15" s="35">
        <v>39207</v>
      </c>
      <c r="M15" s="35">
        <v>39238</v>
      </c>
      <c r="N15" s="35">
        <v>39269</v>
      </c>
      <c r="O15" s="35">
        <v>39300</v>
      </c>
      <c r="P15" s="35">
        <v>39331</v>
      </c>
      <c r="Q15" s="35">
        <v>39362</v>
      </c>
      <c r="R15" s="35">
        <v>39393</v>
      </c>
      <c r="S15" s="35">
        <v>39424</v>
      </c>
      <c r="T15" s="35">
        <v>39455</v>
      </c>
      <c r="U15" s="35">
        <v>39486</v>
      </c>
      <c r="V15" s="35">
        <v>39517</v>
      </c>
      <c r="W15" s="35">
        <v>39548</v>
      </c>
      <c r="X15" s="35">
        <v>39579</v>
      </c>
      <c r="Y15" s="35">
        <v>39610</v>
      </c>
      <c r="Z15" s="35">
        <v>39641</v>
      </c>
      <c r="AA15" s="35">
        <v>39672</v>
      </c>
      <c r="AB15" s="35">
        <v>39703</v>
      </c>
      <c r="AC15" s="22"/>
    </row>
    <row r="16" spans="1:29" s="19" customFormat="1" ht="30" customHeight="1">
      <c r="A16" s="5"/>
      <c r="C16" s="20"/>
      <c r="D16" s="26" t="s">
        <v>95</v>
      </c>
      <c r="E16" s="41">
        <f aca="true" t="shared" si="0" ref="E16:P16">E19/E18</f>
        <v>0.6349206349206349</v>
      </c>
      <c r="F16" s="41">
        <f t="shared" si="0"/>
        <v>0.5639097744360902</v>
      </c>
      <c r="G16" s="41">
        <f t="shared" si="0"/>
        <v>0.45627376425855515</v>
      </c>
      <c r="H16" s="41">
        <f t="shared" si="0"/>
        <v>0.43356643356643354</v>
      </c>
      <c r="I16" s="41" t="e">
        <f t="shared" si="0"/>
        <v>#DIV/0!</v>
      </c>
      <c r="J16" s="41" t="e">
        <f t="shared" si="0"/>
        <v>#DIV/0!</v>
      </c>
      <c r="K16" s="41" t="e">
        <f t="shared" si="0"/>
        <v>#DIV/0!</v>
      </c>
      <c r="L16" s="41" t="e">
        <f t="shared" si="0"/>
        <v>#DIV/0!</v>
      </c>
      <c r="M16" s="41" t="e">
        <f t="shared" si="0"/>
        <v>#DIV/0!</v>
      </c>
      <c r="N16" s="41" t="e">
        <f t="shared" si="0"/>
        <v>#DIV/0!</v>
      </c>
      <c r="O16" s="41" t="e">
        <f t="shared" si="0"/>
        <v>#DIV/0!</v>
      </c>
      <c r="P16" s="41" t="e">
        <f t="shared" si="0"/>
        <v>#DIV/0!</v>
      </c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22"/>
    </row>
    <row r="17" spans="1:29" s="19" customFormat="1" ht="30" customHeight="1">
      <c r="A17" s="5"/>
      <c r="C17" s="20"/>
      <c r="D17" s="26" t="s">
        <v>3</v>
      </c>
      <c r="E17" s="41">
        <v>0.5</v>
      </c>
      <c r="F17" s="41">
        <v>0.5</v>
      </c>
      <c r="G17" s="41">
        <v>0.5</v>
      </c>
      <c r="H17" s="41">
        <v>0.5</v>
      </c>
      <c r="I17" s="41">
        <v>0.5</v>
      </c>
      <c r="J17" s="41">
        <v>0.5</v>
      </c>
      <c r="K17" s="41">
        <v>0.5</v>
      </c>
      <c r="L17" s="41">
        <v>0.5</v>
      </c>
      <c r="M17" s="41">
        <v>0.5</v>
      </c>
      <c r="N17" s="41">
        <v>0.5</v>
      </c>
      <c r="O17" s="41">
        <v>0.5</v>
      </c>
      <c r="P17" s="41">
        <v>0.5</v>
      </c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22"/>
    </row>
    <row r="18" spans="3:29" ht="15" customHeight="1">
      <c r="C18" s="15"/>
      <c r="D18" s="26" t="s">
        <v>59</v>
      </c>
      <c r="E18" s="39">
        <f>'[1]Reminder'!E18+'[2]Reminder'!E18</f>
        <v>252</v>
      </c>
      <c r="F18" s="39">
        <f>'[1]Reminder'!F18+'[2]Reminder'!F18</f>
        <v>266</v>
      </c>
      <c r="G18" s="39">
        <f>'[1]Reminder'!G18+'[2]Reminder'!G18</f>
        <v>263</v>
      </c>
      <c r="H18" s="39">
        <f>'[1]Reminder'!H18+'[2]Reminder'!H18</f>
        <v>286</v>
      </c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7"/>
    </row>
    <row r="19" spans="3:29" ht="30" customHeight="1">
      <c r="C19" s="15"/>
      <c r="D19" s="26" t="s">
        <v>10</v>
      </c>
      <c r="E19" s="39">
        <f>'[1]Reminder'!E19+'[2]Reminder'!E19</f>
        <v>160</v>
      </c>
      <c r="F19" s="39">
        <f>'[1]Reminder'!F19+'[2]Reminder'!F19</f>
        <v>150</v>
      </c>
      <c r="G19" s="39">
        <f>'[1]Reminder'!G19+'[2]Reminder'!G19</f>
        <v>120</v>
      </c>
      <c r="H19" s="39">
        <f>'[1]Reminder'!H19+'[2]Reminder'!H19</f>
        <v>124</v>
      </c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18"/>
    </row>
    <row r="20" spans="3:29" ht="15" customHeight="1">
      <c r="C20" s="15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8"/>
    </row>
  </sheetData>
  <sheetProtection/>
  <printOptions/>
  <pageMargins left="0.75" right="0.75" top="1" bottom="1" header="0.5" footer="0.5"/>
  <pageSetup horizontalDpi="600" verticalDpi="60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20"/>
  <sheetViews>
    <sheetView showGridLines="0" zoomScaleSheetLayoutView="85" zoomScalePageLayoutView="0" workbookViewId="0" topLeftCell="A1">
      <selection activeCell="H19" sqref="H19"/>
    </sheetView>
  </sheetViews>
  <sheetFormatPr defaultColWidth="8.00390625" defaultRowHeight="15" customHeight="1"/>
  <cols>
    <col min="1" max="1" width="13.421875" style="5" customWidth="1"/>
    <col min="2" max="2" width="16.421875" style="5" customWidth="1"/>
    <col min="3" max="3" width="9.421875" style="5" customWidth="1"/>
    <col min="4" max="4" width="55.00390625" style="5" customWidth="1"/>
    <col min="5" max="5" width="11.421875" style="5" customWidth="1"/>
    <col min="6" max="6" width="10.8515625" style="5" customWidth="1"/>
    <col min="7" max="13" width="10.7109375" style="5" customWidth="1"/>
    <col min="14" max="16384" width="8.00390625" style="5" customWidth="1"/>
  </cols>
  <sheetData>
    <row r="1" spans="1:4" s="2" customFormat="1" ht="12.75">
      <c r="A1" s="5"/>
      <c r="B1" s="1"/>
      <c r="D1" s="3"/>
    </row>
    <row r="2" ht="15" customHeight="1">
      <c r="A2" s="4" t="s">
        <v>64</v>
      </c>
    </row>
    <row r="3" ht="15" customHeight="1">
      <c r="A3" s="6" t="s">
        <v>65</v>
      </c>
    </row>
    <row r="4" spans="1:5" ht="15" customHeight="1">
      <c r="A4" s="9" t="s">
        <v>66</v>
      </c>
      <c r="C4" s="7" t="s">
        <v>35</v>
      </c>
      <c r="E4" s="8"/>
    </row>
    <row r="5" spans="1:8" ht="15" customHeight="1">
      <c r="A5" s="40" t="s">
        <v>60</v>
      </c>
      <c r="C5" s="10"/>
      <c r="D5" s="11"/>
      <c r="E5" s="12"/>
      <c r="F5" s="13"/>
      <c r="G5" s="13"/>
      <c r="H5" s="14"/>
    </row>
    <row r="6" spans="3:8" ht="15" customHeight="1">
      <c r="C6" s="15"/>
      <c r="D6" s="21" t="s">
        <v>50</v>
      </c>
      <c r="E6" s="25">
        <v>39355</v>
      </c>
      <c r="F6" s="24"/>
      <c r="G6" s="17"/>
      <c r="H6" s="18"/>
    </row>
    <row r="7" spans="3:8" ht="15" customHeight="1">
      <c r="C7" s="15"/>
      <c r="D7" s="23"/>
      <c r="E7" s="24"/>
      <c r="F7" s="17"/>
      <c r="G7" s="17"/>
      <c r="H7" s="18"/>
    </row>
    <row r="8" spans="3:8" ht="15" customHeight="1">
      <c r="C8" s="27"/>
      <c r="D8" s="28"/>
      <c r="E8" s="29"/>
      <c r="F8" s="30"/>
      <c r="G8" s="30"/>
      <c r="H8" s="31"/>
    </row>
    <row r="9" spans="4:5" ht="15" customHeight="1">
      <c r="D9" s="32" t="s">
        <v>67</v>
      </c>
      <c r="E9" s="33"/>
    </row>
    <row r="10" spans="4:5" ht="15" customHeight="1">
      <c r="D10" s="8"/>
      <c r="E10" s="33"/>
    </row>
    <row r="11" spans="3:5" ht="15" customHeight="1">
      <c r="C11" s="7" t="s">
        <v>16</v>
      </c>
      <c r="E11" s="33"/>
    </row>
    <row r="12" spans="3:29" ht="15" customHeight="1">
      <c r="C12" s="10"/>
      <c r="D12" s="12"/>
      <c r="E12" s="3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4"/>
    </row>
    <row r="13" spans="1:29" ht="15" customHeight="1">
      <c r="A13" s="19"/>
      <c r="C13" s="15"/>
      <c r="D13" s="24" t="s">
        <v>56</v>
      </c>
      <c r="E13" s="16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8"/>
    </row>
    <row r="14" spans="3:29" s="19" customFormat="1" ht="15" customHeight="1">
      <c r="C14" s="20"/>
      <c r="D14" s="21" t="s">
        <v>57</v>
      </c>
      <c r="E14" s="35" t="s">
        <v>68</v>
      </c>
      <c r="F14" s="35" t="s">
        <v>69</v>
      </c>
      <c r="G14" s="35" t="s">
        <v>70</v>
      </c>
      <c r="H14" s="35" t="s">
        <v>71</v>
      </c>
      <c r="I14" s="35" t="s">
        <v>72</v>
      </c>
      <c r="J14" s="35" t="s">
        <v>73</v>
      </c>
      <c r="K14" s="35" t="s">
        <v>74</v>
      </c>
      <c r="L14" s="35" t="s">
        <v>75</v>
      </c>
      <c r="M14" s="35" t="s">
        <v>76</v>
      </c>
      <c r="N14" s="35" t="s">
        <v>77</v>
      </c>
      <c r="O14" s="35" t="s">
        <v>36</v>
      </c>
      <c r="P14" s="35" t="s">
        <v>37</v>
      </c>
      <c r="Q14" s="35" t="s">
        <v>38</v>
      </c>
      <c r="R14" s="35" t="s">
        <v>39</v>
      </c>
      <c r="S14" s="35" t="s">
        <v>40</v>
      </c>
      <c r="T14" s="35" t="s">
        <v>41</v>
      </c>
      <c r="U14" s="35" t="s">
        <v>42</v>
      </c>
      <c r="V14" s="35" t="s">
        <v>43</v>
      </c>
      <c r="W14" s="35" t="s">
        <v>44</v>
      </c>
      <c r="X14" s="35" t="s">
        <v>45</v>
      </c>
      <c r="Y14" s="35" t="s">
        <v>46</v>
      </c>
      <c r="Z14" s="35" t="s">
        <v>47</v>
      </c>
      <c r="AA14" s="35" t="s">
        <v>48</v>
      </c>
      <c r="AB14" s="35" t="s">
        <v>49</v>
      </c>
      <c r="AC14" s="22"/>
    </row>
    <row r="15" spans="1:29" s="19" customFormat="1" ht="15" customHeight="1">
      <c r="A15" s="5"/>
      <c r="C15" s="20"/>
      <c r="D15" s="21"/>
      <c r="E15" s="35">
        <v>38990</v>
      </c>
      <c r="F15" s="35">
        <v>39021</v>
      </c>
      <c r="G15" s="35">
        <v>39052</v>
      </c>
      <c r="H15" s="35">
        <v>39083</v>
      </c>
      <c r="I15" s="35">
        <v>39114</v>
      </c>
      <c r="J15" s="35">
        <v>39145</v>
      </c>
      <c r="K15" s="35">
        <v>39176</v>
      </c>
      <c r="L15" s="35">
        <v>39207</v>
      </c>
      <c r="M15" s="35">
        <v>39238</v>
      </c>
      <c r="N15" s="35">
        <v>39269</v>
      </c>
      <c r="O15" s="35">
        <v>39300</v>
      </c>
      <c r="P15" s="35">
        <v>39331</v>
      </c>
      <c r="Q15" s="35">
        <v>39362</v>
      </c>
      <c r="R15" s="35">
        <v>39393</v>
      </c>
      <c r="S15" s="35">
        <v>39424</v>
      </c>
      <c r="T15" s="35">
        <v>39455</v>
      </c>
      <c r="U15" s="35">
        <v>39486</v>
      </c>
      <c r="V15" s="35">
        <v>39517</v>
      </c>
      <c r="W15" s="35">
        <v>39548</v>
      </c>
      <c r="X15" s="35">
        <v>39579</v>
      </c>
      <c r="Y15" s="35">
        <v>39610</v>
      </c>
      <c r="Z15" s="35">
        <v>39641</v>
      </c>
      <c r="AA15" s="35">
        <v>39672</v>
      </c>
      <c r="AB15" s="35">
        <v>39703</v>
      </c>
      <c r="AC15" s="22"/>
    </row>
    <row r="16" spans="1:29" s="19" customFormat="1" ht="30" customHeight="1">
      <c r="A16" s="5"/>
      <c r="C16" s="20"/>
      <c r="D16" s="26" t="s">
        <v>16</v>
      </c>
      <c r="E16" s="41">
        <f aca="true" t="shared" si="0" ref="E16:P16">E19/E18</f>
        <v>0.8021390374331551</v>
      </c>
      <c r="F16" s="41">
        <f t="shared" si="0"/>
        <v>0.8654708520179372</v>
      </c>
      <c r="G16" s="41">
        <f t="shared" si="0"/>
        <v>0.847926267281106</v>
      </c>
      <c r="H16" s="41">
        <f t="shared" si="0"/>
        <v>0.875</v>
      </c>
      <c r="I16" s="41" t="e">
        <f t="shared" si="0"/>
        <v>#DIV/0!</v>
      </c>
      <c r="J16" s="41" t="e">
        <f t="shared" si="0"/>
        <v>#DIV/0!</v>
      </c>
      <c r="K16" s="41" t="e">
        <f t="shared" si="0"/>
        <v>#DIV/0!</v>
      </c>
      <c r="L16" s="41" t="e">
        <f t="shared" si="0"/>
        <v>#DIV/0!</v>
      </c>
      <c r="M16" s="41" t="e">
        <f t="shared" si="0"/>
        <v>#DIV/0!</v>
      </c>
      <c r="N16" s="41" t="e">
        <f t="shared" si="0"/>
        <v>#DIV/0!</v>
      </c>
      <c r="O16" s="41" t="e">
        <f t="shared" si="0"/>
        <v>#DIV/0!</v>
      </c>
      <c r="P16" s="41" t="e">
        <f t="shared" si="0"/>
        <v>#DIV/0!</v>
      </c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22"/>
    </row>
    <row r="17" spans="1:29" s="19" customFormat="1" ht="30" customHeight="1">
      <c r="A17" s="5"/>
      <c r="C17" s="20"/>
      <c r="D17" s="26" t="s">
        <v>3</v>
      </c>
      <c r="E17" s="41">
        <v>0.8</v>
      </c>
      <c r="F17" s="41">
        <v>0.8</v>
      </c>
      <c r="G17" s="41">
        <v>0.8</v>
      </c>
      <c r="H17" s="41">
        <v>0.8</v>
      </c>
      <c r="I17" s="41">
        <v>0.8</v>
      </c>
      <c r="J17" s="41">
        <v>0.8</v>
      </c>
      <c r="K17" s="41">
        <v>0.8</v>
      </c>
      <c r="L17" s="41">
        <v>0.8</v>
      </c>
      <c r="M17" s="41">
        <v>0.8</v>
      </c>
      <c r="N17" s="41">
        <v>0.8</v>
      </c>
      <c r="O17" s="41">
        <v>0.8</v>
      </c>
      <c r="P17" s="41">
        <v>0.8</v>
      </c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22"/>
    </row>
    <row r="18" spans="3:29" ht="15" customHeight="1">
      <c r="C18" s="15"/>
      <c r="D18" s="26" t="s">
        <v>12</v>
      </c>
      <c r="E18" s="39">
        <f>'[1]Insurance'!E18+'[2]Insurance'!E18</f>
        <v>187</v>
      </c>
      <c r="F18" s="39">
        <f>'[1]Insurance'!F18+'[2]Insurance'!F18</f>
        <v>223</v>
      </c>
      <c r="G18" s="39">
        <f>'[1]Insurance'!G18+'[2]Insurance'!G18</f>
        <v>217</v>
      </c>
      <c r="H18" s="39">
        <f>'[1]Insurance'!H18+'[2]Insurance'!H18</f>
        <v>224</v>
      </c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7"/>
    </row>
    <row r="19" spans="3:29" ht="30" customHeight="1">
      <c r="C19" s="15"/>
      <c r="D19" s="26" t="s">
        <v>11</v>
      </c>
      <c r="E19" s="39">
        <f>'[1]Insurance'!E19+'[2]Insurance'!E19</f>
        <v>150</v>
      </c>
      <c r="F19" s="39">
        <f>'[1]Insurance'!F19+'[2]Insurance'!F19</f>
        <v>193</v>
      </c>
      <c r="G19" s="39">
        <f>'[1]Insurance'!G19+'[2]Insurance'!G19</f>
        <v>184</v>
      </c>
      <c r="H19" s="39">
        <f>'[1]Insurance'!H19+'[2]Insurance'!H19</f>
        <v>196</v>
      </c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18"/>
    </row>
    <row r="20" spans="3:29" ht="15" customHeight="1">
      <c r="C20" s="15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8"/>
    </row>
  </sheetData>
  <sheetProtection/>
  <printOptions/>
  <pageMargins left="0.75" right="0.75" top="1" bottom="1" header="0.5" footer="0.5"/>
  <pageSetup horizontalDpi="600" verticalDpi="60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20"/>
  <sheetViews>
    <sheetView showGridLines="0" zoomScaleSheetLayoutView="85" zoomScalePageLayoutView="0" workbookViewId="0" topLeftCell="A1">
      <selection activeCell="H18" sqref="H18"/>
    </sheetView>
  </sheetViews>
  <sheetFormatPr defaultColWidth="8.00390625" defaultRowHeight="15" customHeight="1"/>
  <cols>
    <col min="1" max="1" width="13.421875" style="5" customWidth="1"/>
    <col min="2" max="2" width="16.421875" style="5" customWidth="1"/>
    <col min="3" max="3" width="9.421875" style="5" customWidth="1"/>
    <col min="4" max="4" width="55.00390625" style="5" customWidth="1"/>
    <col min="5" max="5" width="11.421875" style="5" customWidth="1"/>
    <col min="6" max="6" width="10.8515625" style="5" customWidth="1"/>
    <col min="7" max="13" width="10.7109375" style="5" customWidth="1"/>
    <col min="14" max="16384" width="8.00390625" style="5" customWidth="1"/>
  </cols>
  <sheetData>
    <row r="1" spans="1:4" s="2" customFormat="1" ht="12.75">
      <c r="A1" s="5"/>
      <c r="B1" s="1"/>
      <c r="D1" s="3"/>
    </row>
    <row r="2" ht="15" customHeight="1">
      <c r="A2" s="4" t="s">
        <v>64</v>
      </c>
    </row>
    <row r="3" ht="15" customHeight="1">
      <c r="A3" s="6" t="s">
        <v>65</v>
      </c>
    </row>
    <row r="4" spans="1:5" ht="15" customHeight="1">
      <c r="A4" s="9" t="s">
        <v>66</v>
      </c>
      <c r="C4" s="7" t="s">
        <v>35</v>
      </c>
      <c r="E4" s="8"/>
    </row>
    <row r="5" spans="1:8" ht="15" customHeight="1">
      <c r="A5" s="40" t="s">
        <v>60</v>
      </c>
      <c r="C5" s="10"/>
      <c r="D5" s="11"/>
      <c r="E5" s="12"/>
      <c r="F5" s="13"/>
      <c r="G5" s="13"/>
      <c r="H5" s="14"/>
    </row>
    <row r="6" spans="3:8" ht="15" customHeight="1">
      <c r="C6" s="15"/>
      <c r="D6" s="21" t="s">
        <v>50</v>
      </c>
      <c r="E6" s="25">
        <v>39355</v>
      </c>
      <c r="F6" s="24"/>
      <c r="G6" s="17"/>
      <c r="H6" s="18"/>
    </row>
    <row r="7" spans="3:8" ht="15" customHeight="1">
      <c r="C7" s="15"/>
      <c r="D7" s="23"/>
      <c r="E7" s="24"/>
      <c r="F7" s="17"/>
      <c r="G7" s="17"/>
      <c r="H7" s="18"/>
    </row>
    <row r="8" spans="3:8" ht="15" customHeight="1">
      <c r="C8" s="27"/>
      <c r="D8" s="28"/>
      <c r="E8" s="29"/>
      <c r="F8" s="30"/>
      <c r="G8" s="30"/>
      <c r="H8" s="31"/>
    </row>
    <row r="9" spans="4:5" ht="15" customHeight="1">
      <c r="D9" s="32" t="s">
        <v>67</v>
      </c>
      <c r="E9" s="33"/>
    </row>
    <row r="10" spans="4:5" ht="15" customHeight="1">
      <c r="D10" s="8"/>
      <c r="E10" s="33"/>
    </row>
    <row r="11" spans="3:5" ht="15" customHeight="1">
      <c r="C11" s="7" t="s">
        <v>17</v>
      </c>
      <c r="E11" s="33"/>
    </row>
    <row r="12" spans="3:29" ht="15" customHeight="1">
      <c r="C12" s="10"/>
      <c r="D12" s="12"/>
      <c r="E12" s="3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4"/>
    </row>
    <row r="13" spans="1:29" ht="15" customHeight="1">
      <c r="A13" s="19"/>
      <c r="C13" s="15"/>
      <c r="D13" s="24" t="s">
        <v>56</v>
      </c>
      <c r="E13" s="16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8"/>
    </row>
    <row r="14" spans="3:29" s="19" customFormat="1" ht="15" customHeight="1">
      <c r="C14" s="20"/>
      <c r="D14" s="21" t="s">
        <v>57</v>
      </c>
      <c r="E14" s="35" t="s">
        <v>68</v>
      </c>
      <c r="F14" s="35" t="s">
        <v>69</v>
      </c>
      <c r="G14" s="35" t="s">
        <v>70</v>
      </c>
      <c r="H14" s="35" t="s">
        <v>71</v>
      </c>
      <c r="I14" s="35" t="s">
        <v>72</v>
      </c>
      <c r="J14" s="35" t="s">
        <v>73</v>
      </c>
      <c r="K14" s="35" t="s">
        <v>74</v>
      </c>
      <c r="L14" s="35" t="s">
        <v>75</v>
      </c>
      <c r="M14" s="35" t="s">
        <v>76</v>
      </c>
      <c r="N14" s="35" t="s">
        <v>77</v>
      </c>
      <c r="O14" s="35" t="s">
        <v>36</v>
      </c>
      <c r="P14" s="35" t="s">
        <v>37</v>
      </c>
      <c r="Q14" s="35" t="s">
        <v>38</v>
      </c>
      <c r="R14" s="35" t="s">
        <v>39</v>
      </c>
      <c r="S14" s="35" t="s">
        <v>40</v>
      </c>
      <c r="T14" s="35" t="s">
        <v>41</v>
      </c>
      <c r="U14" s="35" t="s">
        <v>42</v>
      </c>
      <c r="V14" s="35" t="s">
        <v>43</v>
      </c>
      <c r="W14" s="35" t="s">
        <v>44</v>
      </c>
      <c r="X14" s="35" t="s">
        <v>45</v>
      </c>
      <c r="Y14" s="35" t="s">
        <v>46</v>
      </c>
      <c r="Z14" s="35" t="s">
        <v>47</v>
      </c>
      <c r="AA14" s="35" t="s">
        <v>48</v>
      </c>
      <c r="AB14" s="35" t="s">
        <v>49</v>
      </c>
      <c r="AC14" s="22"/>
    </row>
    <row r="15" spans="1:29" s="19" customFormat="1" ht="15" customHeight="1">
      <c r="A15" s="5"/>
      <c r="C15" s="20"/>
      <c r="D15" s="21"/>
      <c r="E15" s="35">
        <v>38990</v>
      </c>
      <c r="F15" s="35">
        <v>39021</v>
      </c>
      <c r="G15" s="35">
        <v>39052</v>
      </c>
      <c r="H15" s="35">
        <v>39083</v>
      </c>
      <c r="I15" s="35">
        <v>39114</v>
      </c>
      <c r="J15" s="35">
        <v>39145</v>
      </c>
      <c r="K15" s="35">
        <v>39176</v>
      </c>
      <c r="L15" s="35">
        <v>39207</v>
      </c>
      <c r="M15" s="35">
        <v>39238</v>
      </c>
      <c r="N15" s="35">
        <v>39269</v>
      </c>
      <c r="O15" s="35">
        <v>39300</v>
      </c>
      <c r="P15" s="35">
        <v>39331</v>
      </c>
      <c r="Q15" s="35">
        <v>39362</v>
      </c>
      <c r="R15" s="35">
        <v>39393</v>
      </c>
      <c r="S15" s="35">
        <v>39424</v>
      </c>
      <c r="T15" s="35">
        <v>39455</v>
      </c>
      <c r="U15" s="35">
        <v>39486</v>
      </c>
      <c r="V15" s="35">
        <v>39517</v>
      </c>
      <c r="W15" s="35">
        <v>39548</v>
      </c>
      <c r="X15" s="35">
        <v>39579</v>
      </c>
      <c r="Y15" s="35">
        <v>39610</v>
      </c>
      <c r="Z15" s="35">
        <v>39641</v>
      </c>
      <c r="AA15" s="35">
        <v>39672</v>
      </c>
      <c r="AB15" s="35">
        <v>39703</v>
      </c>
      <c r="AC15" s="22"/>
    </row>
    <row r="16" spans="1:29" s="19" customFormat="1" ht="30" customHeight="1">
      <c r="A16" s="5"/>
      <c r="C16" s="20"/>
      <c r="D16" s="26" t="s">
        <v>17</v>
      </c>
      <c r="E16" s="41">
        <f aca="true" t="shared" si="0" ref="E16:P16">E19/E18</f>
        <v>0.7700534759358288</v>
      </c>
      <c r="F16" s="41">
        <f t="shared" si="0"/>
        <v>0.6995515695067265</v>
      </c>
      <c r="G16" s="41">
        <f t="shared" si="0"/>
        <v>0.783410138248848</v>
      </c>
      <c r="H16" s="41">
        <f t="shared" si="0"/>
        <v>0.8214285714285714</v>
      </c>
      <c r="I16" s="41" t="e">
        <f t="shared" si="0"/>
        <v>#DIV/0!</v>
      </c>
      <c r="J16" s="41" t="e">
        <f t="shared" si="0"/>
        <v>#DIV/0!</v>
      </c>
      <c r="K16" s="41" t="e">
        <f t="shared" si="0"/>
        <v>#DIV/0!</v>
      </c>
      <c r="L16" s="41" t="e">
        <f t="shared" si="0"/>
        <v>#DIV/0!</v>
      </c>
      <c r="M16" s="41" t="e">
        <f t="shared" si="0"/>
        <v>#DIV/0!</v>
      </c>
      <c r="N16" s="41" t="e">
        <f t="shared" si="0"/>
        <v>#DIV/0!</v>
      </c>
      <c r="O16" s="41" t="e">
        <f t="shared" si="0"/>
        <v>#DIV/0!</v>
      </c>
      <c r="P16" s="41" t="e">
        <f t="shared" si="0"/>
        <v>#DIV/0!</v>
      </c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22"/>
    </row>
    <row r="17" spans="1:29" s="19" customFormat="1" ht="30" customHeight="1">
      <c r="A17" s="5"/>
      <c r="C17" s="20"/>
      <c r="D17" s="26" t="s">
        <v>3</v>
      </c>
      <c r="E17" s="41">
        <v>0.8</v>
      </c>
      <c r="F17" s="41">
        <v>0.8</v>
      </c>
      <c r="G17" s="41">
        <v>0.8</v>
      </c>
      <c r="H17" s="41">
        <v>0.8</v>
      </c>
      <c r="I17" s="41">
        <v>0.8</v>
      </c>
      <c r="J17" s="41">
        <v>0.8</v>
      </c>
      <c r="K17" s="41">
        <v>0.8</v>
      </c>
      <c r="L17" s="41">
        <v>0.8</v>
      </c>
      <c r="M17" s="41">
        <v>0.8</v>
      </c>
      <c r="N17" s="41">
        <v>0.8</v>
      </c>
      <c r="O17" s="41">
        <v>0.8</v>
      </c>
      <c r="P17" s="41">
        <v>0.8</v>
      </c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22"/>
    </row>
    <row r="18" spans="3:29" ht="15" customHeight="1">
      <c r="C18" s="15"/>
      <c r="D18" s="26" t="s">
        <v>12</v>
      </c>
      <c r="E18" s="39">
        <f>'[1]Electronic Claims'!E18+'[2]Electronic Claims'!E18</f>
        <v>187</v>
      </c>
      <c r="F18" s="39">
        <f>'[1]Electronic Claims'!F18+'[2]Electronic Claims'!F18</f>
        <v>223</v>
      </c>
      <c r="G18" s="39">
        <f>'[1]Electronic Claims'!G18+'[2]Electronic Claims'!G18</f>
        <v>217</v>
      </c>
      <c r="H18" s="39">
        <f>'[1]Electronic Claims'!H18+'[2]Electronic Claims'!H18</f>
        <v>224</v>
      </c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7"/>
    </row>
    <row r="19" spans="3:29" ht="30" customHeight="1">
      <c r="C19" s="15"/>
      <c r="D19" s="26" t="s">
        <v>13</v>
      </c>
      <c r="E19" s="39">
        <f>'[1]Electronic Claims'!E19+'[2]Electronic Claims'!E19</f>
        <v>144</v>
      </c>
      <c r="F19" s="39">
        <f>'[1]Electronic Claims'!F19+'[2]Electronic Claims'!F19</f>
        <v>156</v>
      </c>
      <c r="G19" s="39">
        <f>'[1]Electronic Claims'!G19+'[2]Electronic Claims'!G19</f>
        <v>170</v>
      </c>
      <c r="H19" s="39">
        <f>'[1]Electronic Claims'!H19+'[2]Electronic Claims'!H19</f>
        <v>184</v>
      </c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18"/>
    </row>
    <row r="20" spans="3:29" ht="15" customHeight="1">
      <c r="C20" s="15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8"/>
    </row>
  </sheetData>
  <sheetProtection/>
  <printOptions/>
  <pageMargins left="0.75" right="0.75" top="1" bottom="1" header="0.5" footer="0.5"/>
  <pageSetup horizontalDpi="600" verticalDpi="60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20"/>
  <sheetViews>
    <sheetView showGridLines="0" zoomScaleSheetLayoutView="85" zoomScalePageLayoutView="0" workbookViewId="0" topLeftCell="A4">
      <selection activeCell="E18" sqref="E18"/>
    </sheetView>
  </sheetViews>
  <sheetFormatPr defaultColWidth="8.00390625" defaultRowHeight="15" customHeight="1"/>
  <cols>
    <col min="1" max="1" width="13.421875" style="5" customWidth="1"/>
    <col min="2" max="2" width="16.421875" style="5" customWidth="1"/>
    <col min="3" max="3" width="9.421875" style="5" customWidth="1"/>
    <col min="4" max="4" width="55.00390625" style="5" customWidth="1"/>
    <col min="5" max="5" width="11.421875" style="5" customWidth="1"/>
    <col min="6" max="6" width="10.8515625" style="5" customWidth="1"/>
    <col min="7" max="13" width="10.7109375" style="5" customWidth="1"/>
    <col min="14" max="16384" width="8.00390625" style="5" customWidth="1"/>
  </cols>
  <sheetData>
    <row r="1" spans="1:4" s="2" customFormat="1" ht="12.75">
      <c r="A1" s="5"/>
      <c r="B1" s="1"/>
      <c r="D1" s="3"/>
    </row>
    <row r="2" ht="15" customHeight="1">
      <c r="A2" s="4" t="s">
        <v>64</v>
      </c>
    </row>
    <row r="3" ht="15" customHeight="1">
      <c r="A3" s="6" t="s">
        <v>65</v>
      </c>
    </row>
    <row r="4" spans="1:5" ht="15" customHeight="1">
      <c r="A4" s="9" t="s">
        <v>66</v>
      </c>
      <c r="C4" s="7" t="s">
        <v>35</v>
      </c>
      <c r="E4" s="8"/>
    </row>
    <row r="5" spans="1:8" ht="15" customHeight="1">
      <c r="A5" s="40" t="s">
        <v>60</v>
      </c>
      <c r="C5" s="10"/>
      <c r="D5" s="11"/>
      <c r="E5" s="12"/>
      <c r="F5" s="13"/>
      <c r="G5" s="13"/>
      <c r="H5" s="14"/>
    </row>
    <row r="6" spans="3:8" ht="15" customHeight="1">
      <c r="C6" s="15"/>
      <c r="D6" s="21" t="s">
        <v>50</v>
      </c>
      <c r="E6" s="25">
        <v>39355</v>
      </c>
      <c r="F6" s="24"/>
      <c r="G6" s="17"/>
      <c r="H6" s="18"/>
    </row>
    <row r="7" spans="3:8" ht="15" customHeight="1">
      <c r="C7" s="15"/>
      <c r="D7" s="23"/>
      <c r="E7" s="24"/>
      <c r="F7" s="17"/>
      <c r="G7" s="17"/>
      <c r="H7" s="18"/>
    </row>
    <row r="8" spans="3:8" ht="15" customHeight="1">
      <c r="C8" s="27"/>
      <c r="D8" s="28"/>
      <c r="E8" s="29"/>
      <c r="F8" s="30"/>
      <c r="G8" s="30"/>
      <c r="H8" s="31"/>
    </row>
    <row r="9" spans="4:5" ht="15" customHeight="1">
      <c r="D9" s="32" t="s">
        <v>67</v>
      </c>
      <c r="E9" s="33"/>
    </row>
    <row r="10" spans="4:5" ht="15" customHeight="1">
      <c r="D10" s="8"/>
      <c r="E10" s="33"/>
    </row>
    <row r="11" spans="3:5" ht="15" customHeight="1">
      <c r="C11" s="7" t="s">
        <v>85</v>
      </c>
      <c r="E11" s="33"/>
    </row>
    <row r="12" spans="3:29" ht="15" customHeight="1">
      <c r="C12" s="10"/>
      <c r="D12" s="12"/>
      <c r="E12" s="3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4"/>
    </row>
    <row r="13" spans="1:29" ht="15" customHeight="1">
      <c r="A13" s="19"/>
      <c r="C13" s="15"/>
      <c r="D13" s="24" t="s">
        <v>56</v>
      </c>
      <c r="E13" s="16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8"/>
    </row>
    <row r="14" spans="3:29" s="19" customFormat="1" ht="15" customHeight="1">
      <c r="C14" s="20"/>
      <c r="D14" s="21" t="s">
        <v>57</v>
      </c>
      <c r="E14" s="35" t="s">
        <v>68</v>
      </c>
      <c r="F14" s="35" t="s">
        <v>69</v>
      </c>
      <c r="G14" s="35" t="s">
        <v>70</v>
      </c>
      <c r="H14" s="35" t="s">
        <v>71</v>
      </c>
      <c r="I14" s="35" t="s">
        <v>72</v>
      </c>
      <c r="J14" s="35" t="s">
        <v>73</v>
      </c>
      <c r="K14" s="35" t="s">
        <v>74</v>
      </c>
      <c r="L14" s="35" t="s">
        <v>75</v>
      </c>
      <c r="M14" s="35" t="s">
        <v>76</v>
      </c>
      <c r="N14" s="35" t="s">
        <v>77</v>
      </c>
      <c r="O14" s="35" t="s">
        <v>36</v>
      </c>
      <c r="P14" s="35" t="s">
        <v>37</v>
      </c>
      <c r="Q14" s="35" t="s">
        <v>38</v>
      </c>
      <c r="R14" s="35" t="s">
        <v>39</v>
      </c>
      <c r="S14" s="35" t="s">
        <v>40</v>
      </c>
      <c r="T14" s="35" t="s">
        <v>41</v>
      </c>
      <c r="U14" s="35" t="s">
        <v>42</v>
      </c>
      <c r="V14" s="35" t="s">
        <v>43</v>
      </c>
      <c r="W14" s="35" t="s">
        <v>44</v>
      </c>
      <c r="X14" s="35" t="s">
        <v>45</v>
      </c>
      <c r="Y14" s="35" t="s">
        <v>46</v>
      </c>
      <c r="Z14" s="35" t="s">
        <v>47</v>
      </c>
      <c r="AA14" s="35" t="s">
        <v>48</v>
      </c>
      <c r="AB14" s="35" t="s">
        <v>49</v>
      </c>
      <c r="AC14" s="22"/>
    </row>
    <row r="15" spans="1:29" s="19" customFormat="1" ht="15" customHeight="1">
      <c r="A15" s="5"/>
      <c r="C15" s="20"/>
      <c r="D15" s="21"/>
      <c r="E15" s="35">
        <v>38990</v>
      </c>
      <c r="F15" s="35">
        <v>39021</v>
      </c>
      <c r="G15" s="35">
        <v>39052</v>
      </c>
      <c r="H15" s="35">
        <v>39083</v>
      </c>
      <c r="I15" s="35">
        <v>39114</v>
      </c>
      <c r="J15" s="35">
        <v>39145</v>
      </c>
      <c r="K15" s="35">
        <v>39176</v>
      </c>
      <c r="L15" s="35">
        <v>39207</v>
      </c>
      <c r="M15" s="35">
        <v>39238</v>
      </c>
      <c r="N15" s="35">
        <v>39269</v>
      </c>
      <c r="O15" s="35">
        <v>39300</v>
      </c>
      <c r="P15" s="35">
        <v>39331</v>
      </c>
      <c r="Q15" s="35">
        <v>39362</v>
      </c>
      <c r="R15" s="35">
        <v>39393</v>
      </c>
      <c r="S15" s="35">
        <v>39424</v>
      </c>
      <c r="T15" s="35">
        <v>39455</v>
      </c>
      <c r="U15" s="35">
        <v>39486</v>
      </c>
      <c r="V15" s="35">
        <v>39517</v>
      </c>
      <c r="W15" s="35">
        <v>39548</v>
      </c>
      <c r="X15" s="35">
        <v>39579</v>
      </c>
      <c r="Y15" s="35">
        <v>39610</v>
      </c>
      <c r="Z15" s="35">
        <v>39641</v>
      </c>
      <c r="AA15" s="35">
        <v>39672</v>
      </c>
      <c r="AB15" s="35">
        <v>39703</v>
      </c>
      <c r="AC15" s="22"/>
    </row>
    <row r="16" spans="1:29" s="19" customFormat="1" ht="30" customHeight="1">
      <c r="A16" s="5"/>
      <c r="C16" s="20"/>
      <c r="D16" s="26" t="s">
        <v>85</v>
      </c>
      <c r="E16" s="41">
        <f aca="true" t="shared" si="0" ref="E16:P16">E19/E18</f>
        <v>0.75</v>
      </c>
      <c r="F16" s="41">
        <f t="shared" si="0"/>
        <v>0.8631578947368421</v>
      </c>
      <c r="G16" s="41">
        <f t="shared" si="0"/>
        <v>0.9043478260869565</v>
      </c>
      <c r="H16" s="41">
        <f t="shared" si="0"/>
        <v>0.8461538461538461</v>
      </c>
      <c r="I16" s="41" t="e">
        <f t="shared" si="0"/>
        <v>#DIV/0!</v>
      </c>
      <c r="J16" s="41" t="e">
        <f t="shared" si="0"/>
        <v>#DIV/0!</v>
      </c>
      <c r="K16" s="41" t="e">
        <f t="shared" si="0"/>
        <v>#DIV/0!</v>
      </c>
      <c r="L16" s="41" t="e">
        <f t="shared" si="0"/>
        <v>#DIV/0!</v>
      </c>
      <c r="M16" s="41" t="e">
        <f t="shared" si="0"/>
        <v>#DIV/0!</v>
      </c>
      <c r="N16" s="41" t="e">
        <f t="shared" si="0"/>
        <v>#DIV/0!</v>
      </c>
      <c r="O16" s="41" t="e">
        <f t="shared" si="0"/>
        <v>#DIV/0!</v>
      </c>
      <c r="P16" s="41" t="e">
        <f t="shared" si="0"/>
        <v>#DIV/0!</v>
      </c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22"/>
    </row>
    <row r="17" spans="1:29" s="19" customFormat="1" ht="30" customHeight="1">
      <c r="A17" s="5"/>
      <c r="C17" s="20"/>
      <c r="D17" s="26" t="s">
        <v>3</v>
      </c>
      <c r="E17" s="41">
        <v>0.8</v>
      </c>
      <c r="F17" s="41">
        <v>0.8</v>
      </c>
      <c r="G17" s="41">
        <v>0.8</v>
      </c>
      <c r="H17" s="41">
        <v>0.8</v>
      </c>
      <c r="I17" s="41">
        <v>0.8</v>
      </c>
      <c r="J17" s="41">
        <v>0.8</v>
      </c>
      <c r="K17" s="41">
        <v>0.8</v>
      </c>
      <c r="L17" s="41">
        <v>0.8</v>
      </c>
      <c r="M17" s="41">
        <v>0.8</v>
      </c>
      <c r="N17" s="41">
        <v>0.8</v>
      </c>
      <c r="O17" s="41">
        <v>0.8</v>
      </c>
      <c r="P17" s="41">
        <v>0.8</v>
      </c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22"/>
    </row>
    <row r="18" spans="3:29" ht="15" customHeight="1">
      <c r="C18" s="15"/>
      <c r="D18" s="26" t="s">
        <v>14</v>
      </c>
      <c r="E18" s="39">
        <f>'[1]Electronic Info'!E18+'[2]Electronic Info'!E18</f>
        <v>80</v>
      </c>
      <c r="F18" s="39">
        <f>'[1]Electronic Info'!F18+'[2]Electronic Info'!F18</f>
        <v>95</v>
      </c>
      <c r="G18" s="39">
        <f>'[1]Electronic Info'!G18+'[2]Electronic Info'!G18</f>
        <v>115</v>
      </c>
      <c r="H18" s="39">
        <f>'[1]Electronic Info'!H18+'[2]Electronic Info'!H18</f>
        <v>130</v>
      </c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7"/>
    </row>
    <row r="19" spans="3:29" ht="30" customHeight="1">
      <c r="C19" s="15"/>
      <c r="D19" s="26" t="s">
        <v>79</v>
      </c>
      <c r="E19" s="39">
        <f>'[1]Electronic Info'!E19+'[2]Electronic Info'!E19</f>
        <v>60</v>
      </c>
      <c r="F19" s="39">
        <f>'[1]Electronic Info'!F19+'[2]Electronic Info'!F19</f>
        <v>82</v>
      </c>
      <c r="G19" s="39">
        <f>'[1]Electronic Info'!G19+'[2]Electronic Info'!G19</f>
        <v>104</v>
      </c>
      <c r="H19" s="39">
        <f>'[1]Electronic Info'!H19+'[2]Electronic Info'!H19</f>
        <v>110</v>
      </c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18"/>
    </row>
    <row r="20" spans="3:29" ht="15" customHeight="1">
      <c r="C20" s="15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8"/>
    </row>
  </sheetData>
  <sheetProtection/>
  <printOptions/>
  <pageMargins left="0.75" right="0.75" top="1" bottom="1" header="0.5" footer="0.5"/>
  <pageSetup horizontalDpi="600" verticalDpi="600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C20"/>
  <sheetViews>
    <sheetView showGridLines="0" zoomScaleSheetLayoutView="85" zoomScalePageLayoutView="0" workbookViewId="0" topLeftCell="A3">
      <selection activeCell="E18" sqref="E18"/>
    </sheetView>
  </sheetViews>
  <sheetFormatPr defaultColWidth="8.00390625" defaultRowHeight="15" customHeight="1"/>
  <cols>
    <col min="1" max="1" width="13.421875" style="5" customWidth="1"/>
    <col min="2" max="2" width="16.421875" style="5" customWidth="1"/>
    <col min="3" max="3" width="9.421875" style="5" customWidth="1"/>
    <col min="4" max="4" width="55.00390625" style="5" customWidth="1"/>
    <col min="5" max="5" width="11.421875" style="5" customWidth="1"/>
    <col min="6" max="6" width="10.8515625" style="5" customWidth="1"/>
    <col min="7" max="13" width="10.7109375" style="5" customWidth="1"/>
    <col min="14" max="16384" width="8.00390625" style="5" customWidth="1"/>
  </cols>
  <sheetData>
    <row r="1" spans="1:4" s="2" customFormat="1" ht="12.75">
      <c r="A1" s="5"/>
      <c r="B1" s="1"/>
      <c r="D1" s="3"/>
    </row>
    <row r="2" ht="15" customHeight="1">
      <c r="A2" s="4" t="s">
        <v>64</v>
      </c>
    </row>
    <row r="3" ht="15" customHeight="1">
      <c r="A3" s="6" t="s">
        <v>65</v>
      </c>
    </row>
    <row r="4" spans="1:5" ht="15" customHeight="1">
      <c r="A4" s="9" t="s">
        <v>66</v>
      </c>
      <c r="C4" s="7" t="s">
        <v>35</v>
      </c>
      <c r="E4" s="8"/>
    </row>
    <row r="5" spans="1:8" ht="15" customHeight="1">
      <c r="A5" s="40" t="s">
        <v>60</v>
      </c>
      <c r="C5" s="10"/>
      <c r="D5" s="11"/>
      <c r="E5" s="12"/>
      <c r="F5" s="13"/>
      <c r="G5" s="13"/>
      <c r="H5" s="14"/>
    </row>
    <row r="6" spans="3:8" ht="15" customHeight="1">
      <c r="C6" s="15"/>
      <c r="D6" s="21" t="s">
        <v>50</v>
      </c>
      <c r="E6" s="25">
        <v>39355</v>
      </c>
      <c r="F6" s="24"/>
      <c r="G6" s="17"/>
      <c r="H6" s="18"/>
    </row>
    <row r="7" spans="3:8" ht="15" customHeight="1">
      <c r="C7" s="15"/>
      <c r="D7" s="23"/>
      <c r="E7" s="24"/>
      <c r="F7" s="17"/>
      <c r="G7" s="17"/>
      <c r="H7" s="18"/>
    </row>
    <row r="8" spans="3:8" ht="15" customHeight="1">
      <c r="C8" s="27"/>
      <c r="D8" s="28"/>
      <c r="E8" s="29"/>
      <c r="F8" s="30"/>
      <c r="G8" s="30"/>
      <c r="H8" s="31"/>
    </row>
    <row r="9" spans="4:5" ht="15" customHeight="1">
      <c r="D9" s="32" t="s">
        <v>67</v>
      </c>
      <c r="E9" s="33"/>
    </row>
    <row r="10" spans="4:5" ht="15" customHeight="1">
      <c r="D10" s="8"/>
      <c r="E10" s="33"/>
    </row>
    <row r="11" spans="3:5" ht="15" customHeight="1">
      <c r="C11" s="7" t="s">
        <v>86</v>
      </c>
      <c r="E11" s="33"/>
    </row>
    <row r="12" spans="3:29" ht="15" customHeight="1">
      <c r="C12" s="10"/>
      <c r="D12" s="12"/>
      <c r="E12" s="3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4"/>
    </row>
    <row r="13" spans="1:29" ht="15" customHeight="1">
      <c r="A13" s="19"/>
      <c r="C13" s="15"/>
      <c r="D13" s="24" t="s">
        <v>56</v>
      </c>
      <c r="E13" s="16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8"/>
    </row>
    <row r="14" spans="3:29" s="19" customFormat="1" ht="15" customHeight="1">
      <c r="C14" s="20"/>
      <c r="D14" s="21" t="s">
        <v>57</v>
      </c>
      <c r="E14" s="35" t="s">
        <v>68</v>
      </c>
      <c r="F14" s="35" t="s">
        <v>69</v>
      </c>
      <c r="G14" s="35" t="s">
        <v>70</v>
      </c>
      <c r="H14" s="35" t="s">
        <v>71</v>
      </c>
      <c r="I14" s="35" t="s">
        <v>72</v>
      </c>
      <c r="J14" s="35" t="s">
        <v>73</v>
      </c>
      <c r="K14" s="35" t="s">
        <v>74</v>
      </c>
      <c r="L14" s="35" t="s">
        <v>75</v>
      </c>
      <c r="M14" s="35" t="s">
        <v>76</v>
      </c>
      <c r="N14" s="35" t="s">
        <v>77</v>
      </c>
      <c r="O14" s="35" t="s">
        <v>36</v>
      </c>
      <c r="P14" s="35" t="s">
        <v>37</v>
      </c>
      <c r="Q14" s="35" t="s">
        <v>38</v>
      </c>
      <c r="R14" s="35" t="s">
        <v>39</v>
      </c>
      <c r="S14" s="35" t="s">
        <v>40</v>
      </c>
      <c r="T14" s="35" t="s">
        <v>41</v>
      </c>
      <c r="U14" s="35" t="s">
        <v>42</v>
      </c>
      <c r="V14" s="35" t="s">
        <v>43</v>
      </c>
      <c r="W14" s="35" t="s">
        <v>44</v>
      </c>
      <c r="X14" s="35" t="s">
        <v>45</v>
      </c>
      <c r="Y14" s="35" t="s">
        <v>46</v>
      </c>
      <c r="Z14" s="35" t="s">
        <v>47</v>
      </c>
      <c r="AA14" s="35" t="s">
        <v>48</v>
      </c>
      <c r="AB14" s="35" t="s">
        <v>49</v>
      </c>
      <c r="AC14" s="22"/>
    </row>
    <row r="15" spans="1:29" s="19" customFormat="1" ht="15" customHeight="1">
      <c r="A15" s="5"/>
      <c r="C15" s="20"/>
      <c r="D15" s="21"/>
      <c r="E15" s="35">
        <v>38990</v>
      </c>
      <c r="F15" s="35">
        <v>39021</v>
      </c>
      <c r="G15" s="35">
        <v>39052</v>
      </c>
      <c r="H15" s="35">
        <v>39083</v>
      </c>
      <c r="I15" s="35">
        <v>39114</v>
      </c>
      <c r="J15" s="35">
        <v>39145</v>
      </c>
      <c r="K15" s="35">
        <v>39176</v>
      </c>
      <c r="L15" s="35">
        <v>39207</v>
      </c>
      <c r="M15" s="35">
        <v>39238</v>
      </c>
      <c r="N15" s="35">
        <v>39269</v>
      </c>
      <c r="O15" s="35">
        <v>39300</v>
      </c>
      <c r="P15" s="35">
        <v>39331</v>
      </c>
      <c r="Q15" s="35">
        <v>39362</v>
      </c>
      <c r="R15" s="35">
        <v>39393</v>
      </c>
      <c r="S15" s="35">
        <v>39424</v>
      </c>
      <c r="T15" s="35">
        <v>39455</v>
      </c>
      <c r="U15" s="35">
        <v>39486</v>
      </c>
      <c r="V15" s="35">
        <v>39517</v>
      </c>
      <c r="W15" s="35">
        <v>39548</v>
      </c>
      <c r="X15" s="35">
        <v>39579</v>
      </c>
      <c r="Y15" s="35">
        <v>39610</v>
      </c>
      <c r="Z15" s="35">
        <v>39641</v>
      </c>
      <c r="AA15" s="35">
        <v>39672</v>
      </c>
      <c r="AB15" s="35">
        <v>39703</v>
      </c>
      <c r="AC15" s="22"/>
    </row>
    <row r="16" spans="1:29" s="19" customFormat="1" ht="30" customHeight="1">
      <c r="A16" s="5"/>
      <c r="C16" s="20"/>
      <c r="D16" s="26" t="s">
        <v>86</v>
      </c>
      <c r="E16" s="41">
        <f aca="true" t="shared" si="0" ref="E16:P16">E19/E18</f>
        <v>0.06486486486486487</v>
      </c>
      <c r="F16" s="41">
        <f t="shared" si="0"/>
        <v>0.13506493506493505</v>
      </c>
      <c r="G16" s="41">
        <f t="shared" si="0"/>
        <v>0.168</v>
      </c>
      <c r="H16" s="41">
        <f t="shared" si="0"/>
        <v>0.1919191919191919</v>
      </c>
      <c r="I16" s="41" t="e">
        <f t="shared" si="0"/>
        <v>#DIV/0!</v>
      </c>
      <c r="J16" s="41" t="e">
        <f t="shared" si="0"/>
        <v>#DIV/0!</v>
      </c>
      <c r="K16" s="41" t="e">
        <f t="shared" si="0"/>
        <v>#DIV/0!</v>
      </c>
      <c r="L16" s="41" t="e">
        <f t="shared" si="0"/>
        <v>#DIV/0!</v>
      </c>
      <c r="M16" s="41" t="e">
        <f t="shared" si="0"/>
        <v>#DIV/0!</v>
      </c>
      <c r="N16" s="41" t="e">
        <f t="shared" si="0"/>
        <v>#DIV/0!</v>
      </c>
      <c r="O16" s="41" t="e">
        <f t="shared" si="0"/>
        <v>#DIV/0!</v>
      </c>
      <c r="P16" s="41" t="e">
        <f t="shared" si="0"/>
        <v>#DIV/0!</v>
      </c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22"/>
    </row>
    <row r="17" spans="1:29" s="19" customFormat="1" ht="30" customHeight="1">
      <c r="A17" s="5"/>
      <c r="C17" s="20"/>
      <c r="D17" s="26" t="s">
        <v>3</v>
      </c>
      <c r="E17" s="41">
        <v>0.1</v>
      </c>
      <c r="F17" s="41">
        <v>0.1</v>
      </c>
      <c r="G17" s="41">
        <v>0.1</v>
      </c>
      <c r="H17" s="41">
        <v>0.1</v>
      </c>
      <c r="I17" s="41">
        <v>0.1</v>
      </c>
      <c r="J17" s="41">
        <v>0.1</v>
      </c>
      <c r="K17" s="41">
        <v>0.1</v>
      </c>
      <c r="L17" s="41">
        <v>0.1</v>
      </c>
      <c r="M17" s="41">
        <v>0.1</v>
      </c>
      <c r="N17" s="41">
        <v>0.1</v>
      </c>
      <c r="O17" s="41">
        <v>0.1</v>
      </c>
      <c r="P17" s="41">
        <v>0.1</v>
      </c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22"/>
    </row>
    <row r="18" spans="3:29" ht="15" customHeight="1">
      <c r="C18" s="15"/>
      <c r="D18" s="26" t="s">
        <v>80</v>
      </c>
      <c r="E18" s="39">
        <f>'[1]Access '!E18+'[2]Access '!E18</f>
        <v>370</v>
      </c>
      <c r="F18" s="39">
        <f>'[1]Access '!F18+'[2]Access '!F18</f>
        <v>385</v>
      </c>
      <c r="G18" s="39">
        <f>'[1]Access '!G18+'[2]Access '!G18</f>
        <v>375</v>
      </c>
      <c r="H18" s="39">
        <f>'[1]Access '!H18+'[2]Access '!H18</f>
        <v>396</v>
      </c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7"/>
    </row>
    <row r="19" spans="3:29" ht="30" customHeight="1">
      <c r="C19" s="15"/>
      <c r="D19" s="26" t="s">
        <v>81</v>
      </c>
      <c r="E19" s="39">
        <f>'[1]Access '!E19+'[2]Access '!E19</f>
        <v>24</v>
      </c>
      <c r="F19" s="39">
        <f>'[1]Access '!F19+'[2]Access '!F19</f>
        <v>52</v>
      </c>
      <c r="G19" s="39">
        <f>'[1]Access '!G19+'[2]Access '!G19</f>
        <v>63</v>
      </c>
      <c r="H19" s="39">
        <f>'[1]Access '!H19+'[2]Access '!H19</f>
        <v>76</v>
      </c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18"/>
    </row>
    <row r="20" spans="3:29" ht="15" customHeight="1">
      <c r="C20" s="15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8"/>
    </row>
  </sheetData>
  <sheetProtection/>
  <printOptions/>
  <pageMargins left="0.75" right="0.75" top="1" bottom="1" header="0.5" footer="0.5"/>
  <pageSetup horizontalDpi="600" verticalDpi="600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C20"/>
  <sheetViews>
    <sheetView showGridLines="0" zoomScaleSheetLayoutView="85" zoomScalePageLayoutView="0" workbookViewId="0" topLeftCell="B2">
      <selection activeCell="F19" sqref="F19"/>
    </sheetView>
  </sheetViews>
  <sheetFormatPr defaultColWidth="8.00390625" defaultRowHeight="15" customHeight="1"/>
  <cols>
    <col min="1" max="1" width="13.421875" style="5" customWidth="1"/>
    <col min="2" max="2" width="16.421875" style="5" customWidth="1"/>
    <col min="3" max="3" width="9.421875" style="5" customWidth="1"/>
    <col min="4" max="4" width="55.00390625" style="5" customWidth="1"/>
    <col min="5" max="5" width="11.421875" style="5" customWidth="1"/>
    <col min="6" max="6" width="10.8515625" style="5" customWidth="1"/>
    <col min="7" max="13" width="10.7109375" style="5" customWidth="1"/>
    <col min="14" max="16384" width="8.00390625" style="5" customWidth="1"/>
  </cols>
  <sheetData>
    <row r="1" spans="1:4" s="2" customFormat="1" ht="12.75">
      <c r="A1" s="5"/>
      <c r="B1" s="1"/>
      <c r="D1" s="3"/>
    </row>
    <row r="2" ht="15" customHeight="1">
      <c r="A2" s="4" t="s">
        <v>64</v>
      </c>
    </row>
    <row r="3" ht="15" customHeight="1">
      <c r="A3" s="6" t="s">
        <v>65</v>
      </c>
    </row>
    <row r="4" spans="1:5" ht="15" customHeight="1">
      <c r="A4" s="9" t="s">
        <v>66</v>
      </c>
      <c r="C4" s="7" t="s">
        <v>35</v>
      </c>
      <c r="E4" s="8"/>
    </row>
    <row r="5" spans="1:8" ht="15" customHeight="1">
      <c r="A5" s="40" t="s">
        <v>60</v>
      </c>
      <c r="C5" s="10"/>
      <c r="D5" s="11"/>
      <c r="E5" s="12"/>
      <c r="F5" s="13"/>
      <c r="G5" s="13"/>
      <c r="H5" s="14"/>
    </row>
    <row r="6" spans="3:8" ht="15" customHeight="1">
      <c r="C6" s="15"/>
      <c r="D6" s="21" t="s">
        <v>50</v>
      </c>
      <c r="E6" s="25">
        <v>39355</v>
      </c>
      <c r="F6" s="24"/>
      <c r="G6" s="17"/>
      <c r="H6" s="18"/>
    </row>
    <row r="7" spans="3:8" ht="15" customHeight="1">
      <c r="C7" s="15"/>
      <c r="D7" s="23"/>
      <c r="E7" s="24"/>
      <c r="F7" s="17"/>
      <c r="G7" s="17"/>
      <c r="H7" s="18"/>
    </row>
    <row r="8" spans="3:8" ht="15" customHeight="1">
      <c r="C8" s="27"/>
      <c r="D8" s="28"/>
      <c r="E8" s="29"/>
      <c r="F8" s="30"/>
      <c r="G8" s="30"/>
      <c r="H8" s="31"/>
    </row>
    <row r="9" spans="4:5" ht="15" customHeight="1">
      <c r="D9" s="32" t="s">
        <v>67</v>
      </c>
      <c r="E9" s="33"/>
    </row>
    <row r="10" spans="4:5" ht="15" customHeight="1">
      <c r="D10" s="8"/>
      <c r="E10" s="33"/>
    </row>
    <row r="11" spans="3:5" ht="15" customHeight="1">
      <c r="C11" s="7" t="s">
        <v>87</v>
      </c>
      <c r="E11" s="33"/>
    </row>
    <row r="12" spans="3:29" ht="15" customHeight="1">
      <c r="C12" s="10"/>
      <c r="D12" s="12"/>
      <c r="E12" s="3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4"/>
    </row>
    <row r="13" spans="1:29" ht="15" customHeight="1">
      <c r="A13" s="19"/>
      <c r="C13" s="15"/>
      <c r="D13" s="24" t="s">
        <v>56</v>
      </c>
      <c r="E13" s="16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8"/>
    </row>
    <row r="14" spans="3:29" s="19" customFormat="1" ht="15" customHeight="1">
      <c r="C14" s="20"/>
      <c r="D14" s="21" t="s">
        <v>57</v>
      </c>
      <c r="E14" s="35" t="s">
        <v>68</v>
      </c>
      <c r="F14" s="35" t="s">
        <v>69</v>
      </c>
      <c r="G14" s="35" t="s">
        <v>70</v>
      </c>
      <c r="H14" s="35" t="s">
        <v>71</v>
      </c>
      <c r="I14" s="35" t="s">
        <v>72</v>
      </c>
      <c r="J14" s="35" t="s">
        <v>73</v>
      </c>
      <c r="K14" s="35" t="s">
        <v>74</v>
      </c>
      <c r="L14" s="35" t="s">
        <v>75</v>
      </c>
      <c r="M14" s="35" t="s">
        <v>76</v>
      </c>
      <c r="N14" s="35" t="s">
        <v>77</v>
      </c>
      <c r="O14" s="35" t="s">
        <v>36</v>
      </c>
      <c r="P14" s="35" t="s">
        <v>37</v>
      </c>
      <c r="Q14" s="35" t="s">
        <v>38</v>
      </c>
      <c r="R14" s="35" t="s">
        <v>39</v>
      </c>
      <c r="S14" s="35" t="s">
        <v>40</v>
      </c>
      <c r="T14" s="35" t="s">
        <v>41</v>
      </c>
      <c r="U14" s="35" t="s">
        <v>42</v>
      </c>
      <c r="V14" s="35" t="s">
        <v>43</v>
      </c>
      <c r="W14" s="35" t="s">
        <v>44</v>
      </c>
      <c r="X14" s="35" t="s">
        <v>45</v>
      </c>
      <c r="Y14" s="35" t="s">
        <v>46</v>
      </c>
      <c r="Z14" s="35" t="s">
        <v>47</v>
      </c>
      <c r="AA14" s="35" t="s">
        <v>48</v>
      </c>
      <c r="AB14" s="35" t="s">
        <v>49</v>
      </c>
      <c r="AC14" s="22"/>
    </row>
    <row r="15" spans="1:29" s="19" customFormat="1" ht="15" customHeight="1">
      <c r="A15" s="5"/>
      <c r="C15" s="20"/>
      <c r="D15" s="21"/>
      <c r="E15" s="35">
        <v>38990</v>
      </c>
      <c r="F15" s="35">
        <v>39021</v>
      </c>
      <c r="G15" s="35">
        <v>39052</v>
      </c>
      <c r="H15" s="35">
        <v>39083</v>
      </c>
      <c r="I15" s="35">
        <v>39114</v>
      </c>
      <c r="J15" s="35">
        <v>39145</v>
      </c>
      <c r="K15" s="35">
        <v>39176</v>
      </c>
      <c r="L15" s="35">
        <v>39207</v>
      </c>
      <c r="M15" s="35">
        <v>39238</v>
      </c>
      <c r="N15" s="35">
        <v>39269</v>
      </c>
      <c r="O15" s="35">
        <v>39300</v>
      </c>
      <c r="P15" s="35">
        <v>39331</v>
      </c>
      <c r="Q15" s="35">
        <v>39362</v>
      </c>
      <c r="R15" s="35">
        <v>39393</v>
      </c>
      <c r="S15" s="35">
        <v>39424</v>
      </c>
      <c r="T15" s="35">
        <v>39455</v>
      </c>
      <c r="U15" s="35">
        <v>39486</v>
      </c>
      <c r="V15" s="35">
        <v>39517</v>
      </c>
      <c r="W15" s="35">
        <v>39548</v>
      </c>
      <c r="X15" s="35">
        <v>39579</v>
      </c>
      <c r="Y15" s="35">
        <v>39610</v>
      </c>
      <c r="Z15" s="35">
        <v>39641</v>
      </c>
      <c r="AA15" s="35">
        <v>39672</v>
      </c>
      <c r="AB15" s="35">
        <v>39703</v>
      </c>
      <c r="AC15" s="22"/>
    </row>
    <row r="16" spans="1:29" s="19" customFormat="1" ht="30" customHeight="1">
      <c r="A16" s="5"/>
      <c r="C16" s="20"/>
      <c r="D16" s="26" t="s">
        <v>87</v>
      </c>
      <c r="E16" s="41">
        <f aca="true" t="shared" si="0" ref="E16:P16">E19/E18</f>
        <v>0.7189189189189189</v>
      </c>
      <c r="F16" s="41">
        <f t="shared" si="0"/>
        <v>0.7740259740259741</v>
      </c>
      <c r="G16" s="41">
        <f t="shared" si="0"/>
        <v>0.744</v>
      </c>
      <c r="H16" s="41">
        <f t="shared" si="0"/>
        <v>0.8131313131313131</v>
      </c>
      <c r="I16" s="41" t="e">
        <f t="shared" si="0"/>
        <v>#DIV/0!</v>
      </c>
      <c r="J16" s="41" t="e">
        <f t="shared" si="0"/>
        <v>#DIV/0!</v>
      </c>
      <c r="K16" s="41" t="e">
        <f t="shared" si="0"/>
        <v>#DIV/0!</v>
      </c>
      <c r="L16" s="41" t="e">
        <f t="shared" si="0"/>
        <v>#DIV/0!</v>
      </c>
      <c r="M16" s="41" t="e">
        <f t="shared" si="0"/>
        <v>#DIV/0!</v>
      </c>
      <c r="N16" s="41" t="e">
        <f t="shared" si="0"/>
        <v>#DIV/0!</v>
      </c>
      <c r="O16" s="41" t="e">
        <f t="shared" si="0"/>
        <v>#DIV/0!</v>
      </c>
      <c r="P16" s="41" t="e">
        <f t="shared" si="0"/>
        <v>#DIV/0!</v>
      </c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22"/>
    </row>
    <row r="17" spans="1:29" s="19" customFormat="1" ht="30" customHeight="1">
      <c r="A17" s="5"/>
      <c r="C17" s="20"/>
      <c r="D17" s="26" t="s">
        <v>3</v>
      </c>
      <c r="E17" s="41">
        <v>0.8</v>
      </c>
      <c r="F17" s="41">
        <v>0.8</v>
      </c>
      <c r="G17" s="41">
        <v>0.8</v>
      </c>
      <c r="H17" s="41">
        <v>0.8</v>
      </c>
      <c r="I17" s="41">
        <v>0.8</v>
      </c>
      <c r="J17" s="41">
        <v>0.8</v>
      </c>
      <c r="K17" s="41">
        <v>0.8</v>
      </c>
      <c r="L17" s="41">
        <v>0.8</v>
      </c>
      <c r="M17" s="41">
        <v>0.8</v>
      </c>
      <c r="N17" s="41">
        <v>0.8</v>
      </c>
      <c r="O17" s="41">
        <v>0.8</v>
      </c>
      <c r="P17" s="41">
        <v>0.8</v>
      </c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22"/>
    </row>
    <row r="18" spans="3:29" ht="15" customHeight="1">
      <c r="C18" s="15"/>
      <c r="D18" s="26" t="s">
        <v>80</v>
      </c>
      <c r="E18" s="39">
        <f>'[1]Clinical Summaries'!E18+'[2]Clinical Summaries'!E18</f>
        <v>370</v>
      </c>
      <c r="F18" s="39">
        <f>'[1]Clinical Summaries'!F18+'[2]Clinical Summaries'!F18</f>
        <v>385</v>
      </c>
      <c r="G18" s="39">
        <f>'[1]Clinical Summaries'!G18+'[2]Clinical Summaries'!G18</f>
        <v>375</v>
      </c>
      <c r="H18" s="39">
        <f>'[1]Clinical Summaries'!H18+'[2]Clinical Summaries'!H18</f>
        <v>396</v>
      </c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7"/>
    </row>
    <row r="19" spans="3:29" ht="30" customHeight="1">
      <c r="C19" s="15"/>
      <c r="D19" s="26" t="s">
        <v>82</v>
      </c>
      <c r="E19" s="39">
        <f>'[1]Clinical Summaries'!E19+'[2]Clinical Summaries'!E19</f>
        <v>266</v>
      </c>
      <c r="F19" s="39">
        <f>'[1]Clinical Summaries'!F19+'[2]Clinical Summaries'!F19</f>
        <v>298</v>
      </c>
      <c r="G19" s="39">
        <f>'[1]Clinical Summaries'!G19+'[2]Clinical Summaries'!G19</f>
        <v>279</v>
      </c>
      <c r="H19" s="39">
        <f>'[1]Clinical Summaries'!H19+'[2]Clinical Summaries'!H19</f>
        <v>322</v>
      </c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18"/>
    </row>
    <row r="20" spans="3:29" ht="15" customHeight="1">
      <c r="C20" s="15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8"/>
    </row>
  </sheetData>
  <sheetProtection/>
  <printOptions/>
  <pageMargins left="0.75" right="0.75" top="1" bottom="1" header="0.5" footer="0.5"/>
  <pageSetup horizontalDpi="600" verticalDpi="600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C20"/>
  <sheetViews>
    <sheetView showGridLines="0" zoomScaleSheetLayoutView="85" zoomScalePageLayoutView="0" workbookViewId="0" topLeftCell="C3">
      <selection activeCell="E19" sqref="E19"/>
    </sheetView>
  </sheetViews>
  <sheetFormatPr defaultColWidth="8.00390625" defaultRowHeight="15" customHeight="1"/>
  <cols>
    <col min="1" max="1" width="13.421875" style="5" customWidth="1"/>
    <col min="2" max="2" width="16.421875" style="5" customWidth="1"/>
    <col min="3" max="3" width="9.421875" style="5" customWidth="1"/>
    <col min="4" max="4" width="55.00390625" style="5" customWidth="1"/>
    <col min="5" max="5" width="11.421875" style="5" customWidth="1"/>
    <col min="6" max="6" width="10.8515625" style="5" customWidth="1"/>
    <col min="7" max="13" width="10.7109375" style="5" customWidth="1"/>
    <col min="14" max="16384" width="8.00390625" style="5" customWidth="1"/>
  </cols>
  <sheetData>
    <row r="1" spans="1:4" s="2" customFormat="1" ht="12.75">
      <c r="A1" s="5"/>
      <c r="B1" s="1"/>
      <c r="D1" s="3"/>
    </row>
    <row r="2" ht="15" customHeight="1">
      <c r="A2" s="4" t="s">
        <v>64</v>
      </c>
    </row>
    <row r="3" ht="15" customHeight="1">
      <c r="A3" s="6" t="s">
        <v>65</v>
      </c>
    </row>
    <row r="4" spans="1:5" ht="15" customHeight="1">
      <c r="A4" s="9" t="s">
        <v>66</v>
      </c>
      <c r="C4" s="7" t="s">
        <v>35</v>
      </c>
      <c r="E4" s="8"/>
    </row>
    <row r="5" spans="1:8" ht="15" customHeight="1">
      <c r="A5" s="40" t="s">
        <v>60</v>
      </c>
      <c r="C5" s="10"/>
      <c r="D5" s="11"/>
      <c r="E5" s="12"/>
      <c r="F5" s="13"/>
      <c r="G5" s="13"/>
      <c r="H5" s="14"/>
    </row>
    <row r="6" spans="3:8" ht="15" customHeight="1">
      <c r="C6" s="15"/>
      <c r="D6" s="21" t="s">
        <v>50</v>
      </c>
      <c r="E6" s="25">
        <v>39355</v>
      </c>
      <c r="F6" s="24"/>
      <c r="G6" s="17"/>
      <c r="H6" s="18"/>
    </row>
    <row r="7" spans="3:8" ht="15" customHeight="1">
      <c r="C7" s="15"/>
      <c r="D7" s="23"/>
      <c r="E7" s="24"/>
      <c r="F7" s="17"/>
      <c r="G7" s="17"/>
      <c r="H7" s="18"/>
    </row>
    <row r="8" spans="3:8" ht="15" customHeight="1">
      <c r="C8" s="27"/>
      <c r="D8" s="28"/>
      <c r="E8" s="29"/>
      <c r="F8" s="30"/>
      <c r="G8" s="30"/>
      <c r="H8" s="31"/>
    </row>
    <row r="9" spans="4:5" ht="15" customHeight="1">
      <c r="D9" s="32" t="s">
        <v>67</v>
      </c>
      <c r="E9" s="33"/>
    </row>
    <row r="10" spans="4:5" ht="15" customHeight="1">
      <c r="D10" s="8"/>
      <c r="E10" s="33"/>
    </row>
    <row r="11" spans="3:5" ht="15" customHeight="1">
      <c r="C11" s="7" t="s">
        <v>89</v>
      </c>
      <c r="E11" s="33"/>
    </row>
    <row r="12" spans="3:29" ht="15" customHeight="1">
      <c r="C12" s="10"/>
      <c r="D12" s="12"/>
      <c r="E12" s="3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4"/>
    </row>
    <row r="13" spans="1:29" ht="15" customHeight="1">
      <c r="A13" s="19"/>
      <c r="C13" s="15"/>
      <c r="D13" s="24" t="s">
        <v>56</v>
      </c>
      <c r="E13" s="16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8"/>
    </row>
    <row r="14" spans="3:29" s="19" customFormat="1" ht="15" customHeight="1">
      <c r="C14" s="20"/>
      <c r="D14" s="21" t="s">
        <v>57</v>
      </c>
      <c r="E14" s="35" t="s">
        <v>68</v>
      </c>
      <c r="F14" s="35" t="s">
        <v>69</v>
      </c>
      <c r="G14" s="35" t="s">
        <v>70</v>
      </c>
      <c r="H14" s="35" t="s">
        <v>71</v>
      </c>
      <c r="I14" s="35" t="s">
        <v>72</v>
      </c>
      <c r="J14" s="35" t="s">
        <v>73</v>
      </c>
      <c r="K14" s="35" t="s">
        <v>74</v>
      </c>
      <c r="L14" s="35" t="s">
        <v>75</v>
      </c>
      <c r="M14" s="35" t="s">
        <v>76</v>
      </c>
      <c r="N14" s="35" t="s">
        <v>77</v>
      </c>
      <c r="O14" s="35" t="s">
        <v>36</v>
      </c>
      <c r="P14" s="35" t="s">
        <v>37</v>
      </c>
      <c r="Q14" s="35" t="s">
        <v>38</v>
      </c>
      <c r="R14" s="35" t="s">
        <v>39</v>
      </c>
      <c r="S14" s="35" t="s">
        <v>40</v>
      </c>
      <c r="T14" s="35" t="s">
        <v>41</v>
      </c>
      <c r="U14" s="35" t="s">
        <v>42</v>
      </c>
      <c r="V14" s="35" t="s">
        <v>43</v>
      </c>
      <c r="W14" s="35" t="s">
        <v>44</v>
      </c>
      <c r="X14" s="35" t="s">
        <v>45</v>
      </c>
      <c r="Y14" s="35" t="s">
        <v>46</v>
      </c>
      <c r="Z14" s="35" t="s">
        <v>47</v>
      </c>
      <c r="AA14" s="35" t="s">
        <v>48</v>
      </c>
      <c r="AB14" s="35" t="s">
        <v>49</v>
      </c>
      <c r="AC14" s="22"/>
    </row>
    <row r="15" spans="1:29" s="19" customFormat="1" ht="15" customHeight="1">
      <c r="A15" s="5"/>
      <c r="C15" s="20"/>
      <c r="D15" s="21"/>
      <c r="E15" s="35">
        <v>38990</v>
      </c>
      <c r="F15" s="35">
        <v>39021</v>
      </c>
      <c r="G15" s="35">
        <v>39052</v>
      </c>
      <c r="H15" s="35">
        <v>39083</v>
      </c>
      <c r="I15" s="35">
        <v>39114</v>
      </c>
      <c r="J15" s="35">
        <v>39145</v>
      </c>
      <c r="K15" s="35">
        <v>39176</v>
      </c>
      <c r="L15" s="35">
        <v>39207</v>
      </c>
      <c r="M15" s="35">
        <v>39238</v>
      </c>
      <c r="N15" s="35">
        <v>39269</v>
      </c>
      <c r="O15" s="35">
        <v>39300</v>
      </c>
      <c r="P15" s="35">
        <v>39331</v>
      </c>
      <c r="Q15" s="35">
        <v>39362</v>
      </c>
      <c r="R15" s="35">
        <v>39393</v>
      </c>
      <c r="S15" s="35">
        <v>39424</v>
      </c>
      <c r="T15" s="35">
        <v>39455</v>
      </c>
      <c r="U15" s="35">
        <v>39486</v>
      </c>
      <c r="V15" s="35">
        <v>39517</v>
      </c>
      <c r="W15" s="35">
        <v>39548</v>
      </c>
      <c r="X15" s="35">
        <v>39579</v>
      </c>
      <c r="Y15" s="35">
        <v>39610</v>
      </c>
      <c r="Z15" s="35">
        <v>39641</v>
      </c>
      <c r="AA15" s="35">
        <v>39672</v>
      </c>
      <c r="AB15" s="35">
        <v>39703</v>
      </c>
      <c r="AC15" s="22"/>
    </row>
    <row r="16" spans="1:29" s="19" customFormat="1" ht="30" customHeight="1">
      <c r="A16" s="5"/>
      <c r="C16" s="20"/>
      <c r="D16" s="26" t="s">
        <v>89</v>
      </c>
      <c r="E16" s="41">
        <f aca="true" t="shared" si="0" ref="E16:P16">E19/E18</f>
        <v>0.7426470588235294</v>
      </c>
      <c r="F16" s="41">
        <f t="shared" si="0"/>
        <v>0.8014705882352942</v>
      </c>
      <c r="G16" s="41">
        <f t="shared" si="0"/>
        <v>0.8627450980392157</v>
      </c>
      <c r="H16" s="41">
        <f t="shared" si="0"/>
        <v>0.8074534161490683</v>
      </c>
      <c r="I16" s="41" t="e">
        <f t="shared" si="0"/>
        <v>#DIV/0!</v>
      </c>
      <c r="J16" s="41" t="e">
        <f t="shared" si="0"/>
        <v>#DIV/0!</v>
      </c>
      <c r="K16" s="41" t="e">
        <f t="shared" si="0"/>
        <v>#DIV/0!</v>
      </c>
      <c r="L16" s="41" t="e">
        <f t="shared" si="0"/>
        <v>#DIV/0!</v>
      </c>
      <c r="M16" s="41" t="e">
        <f t="shared" si="0"/>
        <v>#DIV/0!</v>
      </c>
      <c r="N16" s="41" t="e">
        <f t="shared" si="0"/>
        <v>#DIV/0!</v>
      </c>
      <c r="O16" s="41" t="e">
        <f t="shared" si="0"/>
        <v>#DIV/0!</v>
      </c>
      <c r="P16" s="41" t="e">
        <f t="shared" si="0"/>
        <v>#DIV/0!</v>
      </c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22"/>
    </row>
    <row r="17" spans="1:29" s="19" customFormat="1" ht="30" customHeight="1">
      <c r="A17" s="5"/>
      <c r="C17" s="20"/>
      <c r="D17" s="26" t="s">
        <v>3</v>
      </c>
      <c r="E17" s="41">
        <v>0.8</v>
      </c>
      <c r="F17" s="41">
        <v>0.8</v>
      </c>
      <c r="G17" s="41">
        <v>0.8</v>
      </c>
      <c r="H17" s="41">
        <v>0.8</v>
      </c>
      <c r="I17" s="41">
        <v>0.8</v>
      </c>
      <c r="J17" s="41">
        <v>0.8</v>
      </c>
      <c r="K17" s="41">
        <v>0.8</v>
      </c>
      <c r="L17" s="41">
        <v>0.8</v>
      </c>
      <c r="M17" s="41">
        <v>0.8</v>
      </c>
      <c r="N17" s="41">
        <v>0.8</v>
      </c>
      <c r="O17" s="41">
        <v>0.8</v>
      </c>
      <c r="P17" s="41">
        <v>0.8</v>
      </c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22"/>
    </row>
    <row r="18" spans="3:29" ht="15" customHeight="1">
      <c r="C18" s="15"/>
      <c r="D18" s="26" t="s">
        <v>83</v>
      </c>
      <c r="E18" s="39">
        <f>'[1]Med Recon'!E18+'[2]Med Recon'!E18</f>
        <v>136</v>
      </c>
      <c r="F18" s="39">
        <f>'[1]Med Recon'!F18+'[2]Med Recon'!F18</f>
        <v>136</v>
      </c>
      <c r="G18" s="39">
        <f>'[1]Med Recon'!G18+'[2]Med Recon'!G18</f>
        <v>153</v>
      </c>
      <c r="H18" s="39">
        <f>'[1]Med Recon'!H18+'[2]Med Recon'!H18</f>
        <v>161</v>
      </c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7"/>
    </row>
    <row r="19" spans="3:29" ht="30" customHeight="1">
      <c r="C19" s="15"/>
      <c r="D19" s="26" t="s">
        <v>52</v>
      </c>
      <c r="E19" s="39">
        <f>'[1]Med Recon'!E19+'[2]Med Recon'!E19</f>
        <v>101</v>
      </c>
      <c r="F19" s="39">
        <f>'[1]Med Recon'!F19+'[2]Med Recon'!F19</f>
        <v>109</v>
      </c>
      <c r="G19" s="39">
        <f>'[1]Med Recon'!G19+'[2]Med Recon'!G19</f>
        <v>132</v>
      </c>
      <c r="H19" s="39">
        <f>'[1]Med Recon'!H19+'[2]Med Recon'!H19</f>
        <v>130</v>
      </c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18"/>
    </row>
    <row r="20" spans="3:29" ht="15" customHeight="1">
      <c r="C20" s="15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8"/>
    </row>
  </sheetData>
  <sheetProtection/>
  <printOptions/>
  <pageMargins left="0.75" right="0.75" top="1" bottom="1" header="0.5" footer="0.5"/>
  <pageSetup horizontalDpi="600" verticalDpi="600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C20"/>
  <sheetViews>
    <sheetView showGridLines="0" zoomScaleSheetLayoutView="85" zoomScalePageLayoutView="0" workbookViewId="0" topLeftCell="A3">
      <selection activeCell="E18" sqref="E18"/>
    </sheetView>
  </sheetViews>
  <sheetFormatPr defaultColWidth="8.00390625" defaultRowHeight="15" customHeight="1"/>
  <cols>
    <col min="1" max="1" width="13.421875" style="5" customWidth="1"/>
    <col min="2" max="2" width="16.421875" style="5" customWidth="1"/>
    <col min="3" max="3" width="9.421875" style="5" customWidth="1"/>
    <col min="4" max="4" width="55.00390625" style="5" customWidth="1"/>
    <col min="5" max="5" width="11.421875" style="5" customWidth="1"/>
    <col min="6" max="6" width="10.8515625" style="5" customWidth="1"/>
    <col min="7" max="13" width="10.7109375" style="5" customWidth="1"/>
    <col min="14" max="16384" width="8.00390625" style="5" customWidth="1"/>
  </cols>
  <sheetData>
    <row r="1" spans="1:4" s="2" customFormat="1" ht="12.75">
      <c r="A1" s="5"/>
      <c r="B1" s="1"/>
      <c r="D1" s="3"/>
    </row>
    <row r="2" ht="15" customHeight="1">
      <c r="A2" s="4" t="s">
        <v>64</v>
      </c>
    </row>
    <row r="3" ht="15" customHeight="1">
      <c r="A3" s="6" t="s">
        <v>65</v>
      </c>
    </row>
    <row r="4" spans="1:5" ht="15" customHeight="1">
      <c r="A4" s="9" t="s">
        <v>66</v>
      </c>
      <c r="C4" s="7" t="s">
        <v>35</v>
      </c>
      <c r="E4" s="8"/>
    </row>
    <row r="5" spans="1:8" ht="15" customHeight="1">
      <c r="A5" s="40" t="s">
        <v>60</v>
      </c>
      <c r="C5" s="10"/>
      <c r="D5" s="11"/>
      <c r="E5" s="12"/>
      <c r="F5" s="13"/>
      <c r="G5" s="13"/>
      <c r="H5" s="14"/>
    </row>
    <row r="6" spans="3:8" ht="15" customHeight="1">
      <c r="C6" s="15"/>
      <c r="D6" s="21" t="s">
        <v>50</v>
      </c>
      <c r="E6" s="25">
        <v>39355</v>
      </c>
      <c r="F6" s="24"/>
      <c r="G6" s="17"/>
      <c r="H6" s="18"/>
    </row>
    <row r="7" spans="3:8" ht="15" customHeight="1">
      <c r="C7" s="15"/>
      <c r="D7" s="23"/>
      <c r="E7" s="24"/>
      <c r="F7" s="17"/>
      <c r="G7" s="17"/>
      <c r="H7" s="18"/>
    </row>
    <row r="8" spans="3:8" ht="15" customHeight="1">
      <c r="C8" s="27"/>
      <c r="D8" s="28"/>
      <c r="E8" s="29"/>
      <c r="F8" s="30"/>
      <c r="G8" s="30"/>
      <c r="H8" s="31"/>
    </row>
    <row r="9" spans="4:5" ht="15" customHeight="1">
      <c r="D9" s="32" t="s">
        <v>67</v>
      </c>
      <c r="E9" s="33"/>
    </row>
    <row r="10" spans="4:5" ht="15" customHeight="1">
      <c r="D10" s="8"/>
      <c r="E10" s="33"/>
    </row>
    <row r="11" spans="3:5" ht="15" customHeight="1">
      <c r="C11" s="7" t="s">
        <v>90</v>
      </c>
      <c r="E11" s="33"/>
    </row>
    <row r="12" spans="3:29" ht="15" customHeight="1">
      <c r="C12" s="10"/>
      <c r="D12" s="12"/>
      <c r="E12" s="3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4"/>
    </row>
    <row r="13" spans="1:29" ht="15" customHeight="1">
      <c r="A13" s="19"/>
      <c r="C13" s="15"/>
      <c r="D13" s="24" t="s">
        <v>56</v>
      </c>
      <c r="E13" s="16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8"/>
    </row>
    <row r="14" spans="3:29" s="19" customFormat="1" ht="15" customHeight="1">
      <c r="C14" s="20"/>
      <c r="D14" s="21" t="s">
        <v>57</v>
      </c>
      <c r="E14" s="35" t="s">
        <v>68</v>
      </c>
      <c r="F14" s="35" t="s">
        <v>69</v>
      </c>
      <c r="G14" s="35" t="s">
        <v>70</v>
      </c>
      <c r="H14" s="35" t="s">
        <v>71</v>
      </c>
      <c r="I14" s="35" t="s">
        <v>72</v>
      </c>
      <c r="J14" s="35" t="s">
        <v>73</v>
      </c>
      <c r="K14" s="35" t="s">
        <v>74</v>
      </c>
      <c r="L14" s="35" t="s">
        <v>75</v>
      </c>
      <c r="M14" s="35" t="s">
        <v>76</v>
      </c>
      <c r="N14" s="35" t="s">
        <v>77</v>
      </c>
      <c r="O14" s="35" t="s">
        <v>36</v>
      </c>
      <c r="P14" s="35" t="s">
        <v>37</v>
      </c>
      <c r="Q14" s="35" t="s">
        <v>38</v>
      </c>
      <c r="R14" s="35" t="s">
        <v>39</v>
      </c>
      <c r="S14" s="35" t="s">
        <v>40</v>
      </c>
      <c r="T14" s="35" t="s">
        <v>41</v>
      </c>
      <c r="U14" s="35" t="s">
        <v>42</v>
      </c>
      <c r="V14" s="35" t="s">
        <v>43</v>
      </c>
      <c r="W14" s="35" t="s">
        <v>44</v>
      </c>
      <c r="X14" s="35" t="s">
        <v>45</v>
      </c>
      <c r="Y14" s="35" t="s">
        <v>46</v>
      </c>
      <c r="Z14" s="35" t="s">
        <v>47</v>
      </c>
      <c r="AA14" s="35" t="s">
        <v>48</v>
      </c>
      <c r="AB14" s="35" t="s">
        <v>49</v>
      </c>
      <c r="AC14" s="22"/>
    </row>
    <row r="15" spans="1:29" s="19" customFormat="1" ht="15" customHeight="1">
      <c r="A15" s="5"/>
      <c r="C15" s="20"/>
      <c r="D15" s="21"/>
      <c r="E15" s="35">
        <v>38990</v>
      </c>
      <c r="F15" s="35">
        <v>39021</v>
      </c>
      <c r="G15" s="35">
        <v>39052</v>
      </c>
      <c r="H15" s="35">
        <v>39083</v>
      </c>
      <c r="I15" s="35">
        <v>39114</v>
      </c>
      <c r="J15" s="35">
        <v>39145</v>
      </c>
      <c r="K15" s="35">
        <v>39176</v>
      </c>
      <c r="L15" s="35">
        <v>39207</v>
      </c>
      <c r="M15" s="35">
        <v>39238</v>
      </c>
      <c r="N15" s="35">
        <v>39269</v>
      </c>
      <c r="O15" s="35">
        <v>39300</v>
      </c>
      <c r="P15" s="35">
        <v>39331</v>
      </c>
      <c r="Q15" s="35">
        <v>39362</v>
      </c>
      <c r="R15" s="35">
        <v>39393</v>
      </c>
      <c r="S15" s="35">
        <v>39424</v>
      </c>
      <c r="T15" s="35">
        <v>39455</v>
      </c>
      <c r="U15" s="35">
        <v>39486</v>
      </c>
      <c r="V15" s="35">
        <v>39517</v>
      </c>
      <c r="W15" s="35">
        <v>39548</v>
      </c>
      <c r="X15" s="35">
        <v>39579</v>
      </c>
      <c r="Y15" s="35">
        <v>39610</v>
      </c>
      <c r="Z15" s="35">
        <v>39641</v>
      </c>
      <c r="AA15" s="35">
        <v>39672</v>
      </c>
      <c r="AB15" s="35">
        <v>39703</v>
      </c>
      <c r="AC15" s="22"/>
    </row>
    <row r="16" spans="1:29" s="19" customFormat="1" ht="30" customHeight="1">
      <c r="A16" s="5"/>
      <c r="C16" s="20"/>
      <c r="D16" s="26" t="s">
        <v>90</v>
      </c>
      <c r="E16" s="41">
        <f aca="true" t="shared" si="0" ref="E16:P16">E19/E18</f>
        <v>0.7777777777777778</v>
      </c>
      <c r="F16" s="41">
        <f t="shared" si="0"/>
        <v>0.7603305785123967</v>
      </c>
      <c r="G16" s="41">
        <f t="shared" si="0"/>
        <v>0.8412698412698413</v>
      </c>
      <c r="H16" s="41">
        <f t="shared" si="0"/>
        <v>0.9015151515151515</v>
      </c>
      <c r="I16" s="41" t="e">
        <f t="shared" si="0"/>
        <v>#DIV/0!</v>
      </c>
      <c r="J16" s="41" t="e">
        <f t="shared" si="0"/>
        <v>#DIV/0!</v>
      </c>
      <c r="K16" s="41" t="e">
        <f t="shared" si="0"/>
        <v>#DIV/0!</v>
      </c>
      <c r="L16" s="41" t="e">
        <f t="shared" si="0"/>
        <v>#DIV/0!</v>
      </c>
      <c r="M16" s="41" t="e">
        <f t="shared" si="0"/>
        <v>#DIV/0!</v>
      </c>
      <c r="N16" s="41" t="e">
        <f t="shared" si="0"/>
        <v>#DIV/0!</v>
      </c>
      <c r="O16" s="41" t="e">
        <f t="shared" si="0"/>
        <v>#DIV/0!</v>
      </c>
      <c r="P16" s="41" t="e">
        <f t="shared" si="0"/>
        <v>#DIV/0!</v>
      </c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22"/>
    </row>
    <row r="17" spans="1:29" s="19" customFormat="1" ht="30" customHeight="1">
      <c r="A17" s="5"/>
      <c r="C17" s="20"/>
      <c r="D17" s="26" t="s">
        <v>3</v>
      </c>
      <c r="E17" s="41">
        <v>0.8</v>
      </c>
      <c r="F17" s="41">
        <v>0.8</v>
      </c>
      <c r="G17" s="41">
        <v>0.8</v>
      </c>
      <c r="H17" s="41">
        <v>0.8</v>
      </c>
      <c r="I17" s="41">
        <v>0.8</v>
      </c>
      <c r="J17" s="41">
        <v>0.8</v>
      </c>
      <c r="K17" s="41">
        <v>0.8</v>
      </c>
      <c r="L17" s="41">
        <v>0.8</v>
      </c>
      <c r="M17" s="41">
        <v>0.8</v>
      </c>
      <c r="N17" s="41">
        <v>0.8</v>
      </c>
      <c r="O17" s="41">
        <v>0.8</v>
      </c>
      <c r="P17" s="41">
        <v>0.8</v>
      </c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22"/>
    </row>
    <row r="18" spans="3:29" ht="15" customHeight="1">
      <c r="C18" s="15"/>
      <c r="D18" s="26" t="s">
        <v>53</v>
      </c>
      <c r="E18" s="39">
        <f>'[1]Summary of Care'!E18+'[2]Summary of Care'!E18</f>
        <v>108</v>
      </c>
      <c r="F18" s="39">
        <f>'[1]Summary of Care'!F18+'[2]Summary of Care'!F18</f>
        <v>121</v>
      </c>
      <c r="G18" s="39">
        <f>'[1]Summary of Care'!G18+'[2]Summary of Care'!G18</f>
        <v>126</v>
      </c>
      <c r="H18" s="39">
        <f>'[1]Summary of Care'!H18+'[2]Summary of Care'!H18</f>
        <v>132</v>
      </c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7"/>
    </row>
    <row r="19" spans="3:29" ht="30" customHeight="1">
      <c r="C19" s="15"/>
      <c r="D19" s="26" t="s">
        <v>54</v>
      </c>
      <c r="E19" s="39">
        <f>'[1]Summary of Care'!E19+'[2]Summary of Care'!E19</f>
        <v>84</v>
      </c>
      <c r="F19" s="39">
        <f>'[1]Summary of Care'!F19+'[2]Summary of Care'!F19</f>
        <v>92</v>
      </c>
      <c r="G19" s="39">
        <f>'[1]Summary of Care'!G19+'[2]Summary of Care'!G19</f>
        <v>106</v>
      </c>
      <c r="H19" s="39">
        <f>'[1]Summary of Care'!H19+'[2]Summary of Care'!H19</f>
        <v>119</v>
      </c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18"/>
    </row>
    <row r="20" spans="3:29" ht="15" customHeight="1">
      <c r="C20" s="15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8"/>
    </row>
  </sheetData>
  <sheetProtection/>
  <printOptions/>
  <pageMargins left="0.75" right="0.75" top="1" bottom="1" header="0.5" footer="0.5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1"/>
  <sheetViews>
    <sheetView showGridLines="0" zoomScaleSheetLayoutView="85" zoomScalePageLayoutView="0" workbookViewId="0" topLeftCell="A1">
      <selection activeCell="G18" sqref="G18"/>
    </sheetView>
  </sheetViews>
  <sheetFormatPr defaultColWidth="8.00390625" defaultRowHeight="15" customHeight="1"/>
  <cols>
    <col min="1" max="1" width="13.421875" style="5" customWidth="1"/>
    <col min="2" max="2" width="16.421875" style="5" customWidth="1"/>
    <col min="3" max="3" width="9.421875" style="5" customWidth="1"/>
    <col min="4" max="4" width="55.00390625" style="5" customWidth="1"/>
    <col min="5" max="5" width="11.421875" style="5" customWidth="1"/>
    <col min="6" max="6" width="10.8515625" style="5" customWidth="1"/>
    <col min="7" max="13" width="10.7109375" style="5" customWidth="1"/>
    <col min="14" max="16384" width="8.00390625" style="5" customWidth="1"/>
  </cols>
  <sheetData>
    <row r="1" spans="1:4" s="2" customFormat="1" ht="12.75">
      <c r="A1" s="5"/>
      <c r="B1" s="1"/>
      <c r="D1" s="3"/>
    </row>
    <row r="2" ht="15" customHeight="1">
      <c r="A2" s="4" t="s">
        <v>64</v>
      </c>
    </row>
    <row r="3" ht="15" customHeight="1">
      <c r="A3" s="6" t="s">
        <v>65</v>
      </c>
    </row>
    <row r="4" spans="1:5" ht="15" customHeight="1">
      <c r="A4" s="9" t="s">
        <v>66</v>
      </c>
      <c r="C4" s="7" t="s">
        <v>35</v>
      </c>
      <c r="E4" s="8"/>
    </row>
    <row r="5" spans="1:8" ht="15" customHeight="1">
      <c r="A5" s="40" t="s">
        <v>60</v>
      </c>
      <c r="C5" s="10"/>
      <c r="D5" s="11"/>
      <c r="E5" s="12"/>
      <c r="F5" s="13"/>
      <c r="G5" s="13"/>
      <c r="H5" s="14"/>
    </row>
    <row r="6" spans="3:8" ht="15" customHeight="1">
      <c r="C6" s="15"/>
      <c r="D6" s="21" t="s">
        <v>50</v>
      </c>
      <c r="E6" s="25">
        <v>39355</v>
      </c>
      <c r="F6" s="24"/>
      <c r="G6" s="17"/>
      <c r="H6" s="18"/>
    </row>
    <row r="7" spans="3:8" ht="15" customHeight="1">
      <c r="C7" s="15"/>
      <c r="D7" s="23"/>
      <c r="E7" s="24"/>
      <c r="F7" s="17"/>
      <c r="G7" s="17"/>
      <c r="H7" s="18"/>
    </row>
    <row r="8" spans="3:8" ht="15" customHeight="1">
      <c r="C8" s="27"/>
      <c r="D8" s="28"/>
      <c r="E8" s="29"/>
      <c r="F8" s="30"/>
      <c r="G8" s="30"/>
      <c r="H8" s="31"/>
    </row>
    <row r="9" spans="4:5" ht="15" customHeight="1">
      <c r="D9" s="32" t="s">
        <v>67</v>
      </c>
      <c r="E9" s="33"/>
    </row>
    <row r="10" spans="4:5" ht="15" customHeight="1">
      <c r="D10" s="8"/>
      <c r="E10" s="33"/>
    </row>
    <row r="11" spans="3:5" ht="15" customHeight="1">
      <c r="C11" s="7" t="s">
        <v>61</v>
      </c>
      <c r="E11" s="33"/>
    </row>
    <row r="12" spans="3:29" ht="15" customHeight="1">
      <c r="C12" s="10"/>
      <c r="D12" s="12"/>
      <c r="E12" s="3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4"/>
    </row>
    <row r="13" spans="1:29" ht="15" customHeight="1">
      <c r="A13" s="19"/>
      <c r="C13" s="15"/>
      <c r="D13" s="24" t="s">
        <v>56</v>
      </c>
      <c r="E13" s="16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8"/>
    </row>
    <row r="14" spans="3:29" s="19" customFormat="1" ht="15" customHeight="1">
      <c r="C14" s="20"/>
      <c r="D14" s="21" t="s">
        <v>57</v>
      </c>
      <c r="E14" s="35" t="s">
        <v>68</v>
      </c>
      <c r="F14" s="35" t="s">
        <v>69</v>
      </c>
      <c r="G14" s="35" t="s">
        <v>70</v>
      </c>
      <c r="H14" s="35" t="s">
        <v>71</v>
      </c>
      <c r="I14" s="35" t="s">
        <v>72</v>
      </c>
      <c r="J14" s="35" t="s">
        <v>73</v>
      </c>
      <c r="K14" s="35" t="s">
        <v>74</v>
      </c>
      <c r="L14" s="35" t="s">
        <v>75</v>
      </c>
      <c r="M14" s="35" t="s">
        <v>76</v>
      </c>
      <c r="N14" s="35" t="s">
        <v>77</v>
      </c>
      <c r="O14" s="35" t="s">
        <v>36</v>
      </c>
      <c r="P14" s="35" t="s">
        <v>37</v>
      </c>
      <c r="Q14" s="35" t="s">
        <v>38</v>
      </c>
      <c r="R14" s="35" t="s">
        <v>39</v>
      </c>
      <c r="S14" s="35" t="s">
        <v>40</v>
      </c>
      <c r="T14" s="35" t="s">
        <v>41</v>
      </c>
      <c r="U14" s="35" t="s">
        <v>42</v>
      </c>
      <c r="V14" s="35" t="s">
        <v>43</v>
      </c>
      <c r="W14" s="35" t="s">
        <v>44</v>
      </c>
      <c r="X14" s="35" t="s">
        <v>45</v>
      </c>
      <c r="Y14" s="35" t="s">
        <v>46</v>
      </c>
      <c r="Z14" s="35" t="s">
        <v>47</v>
      </c>
      <c r="AA14" s="35" t="s">
        <v>48</v>
      </c>
      <c r="AB14" s="35" t="s">
        <v>49</v>
      </c>
      <c r="AC14" s="22"/>
    </row>
    <row r="15" spans="1:29" s="19" customFormat="1" ht="15" customHeight="1">
      <c r="A15" s="5"/>
      <c r="C15" s="20"/>
      <c r="D15" s="21"/>
      <c r="E15" s="35">
        <v>38990</v>
      </c>
      <c r="F15" s="35">
        <v>39021</v>
      </c>
      <c r="G15" s="35">
        <v>39052</v>
      </c>
      <c r="H15" s="35">
        <v>39083</v>
      </c>
      <c r="I15" s="35">
        <v>39114</v>
      </c>
      <c r="J15" s="35">
        <v>39145</v>
      </c>
      <c r="K15" s="35">
        <v>39176</v>
      </c>
      <c r="L15" s="35">
        <v>39207</v>
      </c>
      <c r="M15" s="35">
        <v>39238</v>
      </c>
      <c r="N15" s="35">
        <v>39269</v>
      </c>
      <c r="O15" s="35">
        <v>39300</v>
      </c>
      <c r="P15" s="35">
        <v>39331</v>
      </c>
      <c r="Q15" s="35">
        <v>39362</v>
      </c>
      <c r="R15" s="35">
        <v>39393</v>
      </c>
      <c r="S15" s="35">
        <v>39424</v>
      </c>
      <c r="T15" s="35">
        <v>39455</v>
      </c>
      <c r="U15" s="35">
        <v>39486</v>
      </c>
      <c r="V15" s="35">
        <v>39517</v>
      </c>
      <c r="W15" s="35">
        <v>39548</v>
      </c>
      <c r="X15" s="35">
        <v>39579</v>
      </c>
      <c r="Y15" s="35">
        <v>39610</v>
      </c>
      <c r="Z15" s="35">
        <v>39641</v>
      </c>
      <c r="AA15" s="35">
        <v>39672</v>
      </c>
      <c r="AB15" s="35">
        <v>39703</v>
      </c>
      <c r="AC15" s="22"/>
    </row>
    <row r="16" spans="1:29" s="19" customFormat="1" ht="30" customHeight="1">
      <c r="A16" s="5"/>
      <c r="C16" s="20"/>
      <c r="D16" s="26" t="s">
        <v>61</v>
      </c>
      <c r="E16" s="41">
        <f aca="true" t="shared" si="0" ref="E16:P16">E19/E18</f>
        <v>0.8781818181818182</v>
      </c>
      <c r="F16" s="41">
        <f t="shared" si="0"/>
        <v>0.8539898132427843</v>
      </c>
      <c r="G16" s="41">
        <f t="shared" si="0"/>
        <v>0.8982758620689655</v>
      </c>
      <c r="H16" s="41">
        <f t="shared" si="0"/>
        <v>0.9072512647554806</v>
      </c>
      <c r="I16" s="41" t="e">
        <f t="shared" si="0"/>
        <v>#DIV/0!</v>
      </c>
      <c r="J16" s="41" t="e">
        <f t="shared" si="0"/>
        <v>#DIV/0!</v>
      </c>
      <c r="K16" s="41" t="e">
        <f t="shared" si="0"/>
        <v>#DIV/0!</v>
      </c>
      <c r="L16" s="41" t="e">
        <f t="shared" si="0"/>
        <v>#DIV/0!</v>
      </c>
      <c r="M16" s="41" t="e">
        <f t="shared" si="0"/>
        <v>#DIV/0!</v>
      </c>
      <c r="N16" s="41" t="e">
        <f t="shared" si="0"/>
        <v>#DIV/0!</v>
      </c>
      <c r="O16" s="41" t="e">
        <f t="shared" si="0"/>
        <v>#DIV/0!</v>
      </c>
      <c r="P16" s="41" t="e">
        <f t="shared" si="0"/>
        <v>#DIV/0!</v>
      </c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22"/>
    </row>
    <row r="17" spans="1:29" s="19" customFormat="1" ht="30" customHeight="1">
      <c r="A17" s="5"/>
      <c r="C17" s="20"/>
      <c r="D17" s="26" t="s">
        <v>3</v>
      </c>
      <c r="E17" s="41">
        <v>0.8</v>
      </c>
      <c r="F17" s="41">
        <v>0.8</v>
      </c>
      <c r="G17" s="41">
        <v>0.8</v>
      </c>
      <c r="H17" s="41">
        <v>0.8</v>
      </c>
      <c r="I17" s="41">
        <v>0.8</v>
      </c>
      <c r="J17" s="41">
        <v>0.8</v>
      </c>
      <c r="K17" s="41">
        <v>0.8</v>
      </c>
      <c r="L17" s="41">
        <v>0.8</v>
      </c>
      <c r="M17" s="41">
        <v>0.8</v>
      </c>
      <c r="N17" s="41">
        <v>0.8</v>
      </c>
      <c r="O17" s="41">
        <v>0.8</v>
      </c>
      <c r="P17" s="41">
        <v>0.8</v>
      </c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22"/>
    </row>
    <row r="18" spans="3:29" ht="15" customHeight="1">
      <c r="C18" s="15"/>
      <c r="D18" s="26" t="s">
        <v>1</v>
      </c>
      <c r="E18" s="39">
        <f>'[1]CPOE'!E18+'[2]CPOE'!E18</f>
        <v>550</v>
      </c>
      <c r="F18" s="39">
        <f>'[1]CPOE'!F18+'[2]CPOE'!F18</f>
        <v>589</v>
      </c>
      <c r="G18" s="39">
        <f>'[1]CPOE'!G18+'[2]CPOE'!G18</f>
        <v>580</v>
      </c>
      <c r="H18" s="39">
        <f>'[1]CPOE'!H18+'[2]CPOE'!H18</f>
        <v>593</v>
      </c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7"/>
    </row>
    <row r="19" spans="3:29" ht="15" customHeight="1">
      <c r="C19" s="15"/>
      <c r="D19" s="26" t="s">
        <v>2</v>
      </c>
      <c r="E19" s="39">
        <f>'[1]CPOE'!E19+'[2]CPOE'!E19</f>
        <v>483</v>
      </c>
      <c r="F19" s="39">
        <f>'[1]CPOE'!F19+'[2]CPOE'!F19</f>
        <v>503</v>
      </c>
      <c r="G19" s="39">
        <f>'[1]CPOE'!G19+'[2]CPOE'!G19</f>
        <v>521</v>
      </c>
      <c r="H19" s="39">
        <f>'[1]CPOE'!H19+'[2]CPOE'!H19</f>
        <v>538</v>
      </c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18"/>
    </row>
    <row r="20" spans="3:29" ht="15" customHeight="1">
      <c r="C20" s="15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8"/>
    </row>
    <row r="21" ht="15" customHeight="1">
      <c r="C21" s="5" t="s">
        <v>30</v>
      </c>
    </row>
  </sheetData>
  <sheetProtection/>
  <printOptions/>
  <pageMargins left="0.75" right="0.75" top="1" bottom="1" header="0.5" footer="0.5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1"/>
  <sheetViews>
    <sheetView showGridLines="0" zoomScaleSheetLayoutView="85" zoomScalePageLayoutView="0" workbookViewId="0" topLeftCell="A1">
      <selection activeCell="G18" sqref="G18"/>
    </sheetView>
  </sheetViews>
  <sheetFormatPr defaultColWidth="8.00390625" defaultRowHeight="15" customHeight="1"/>
  <cols>
    <col min="1" max="1" width="13.421875" style="5" customWidth="1"/>
    <col min="2" max="2" width="16.421875" style="5" customWidth="1"/>
    <col min="3" max="3" width="9.421875" style="5" customWidth="1"/>
    <col min="4" max="4" width="55.00390625" style="5" customWidth="1"/>
    <col min="5" max="5" width="11.421875" style="5" customWidth="1"/>
    <col min="6" max="6" width="10.8515625" style="5" customWidth="1"/>
    <col min="7" max="13" width="10.7109375" style="5" customWidth="1"/>
    <col min="14" max="16384" width="8.00390625" style="5" customWidth="1"/>
  </cols>
  <sheetData>
    <row r="1" spans="1:4" s="2" customFormat="1" ht="12.75">
      <c r="A1" s="5"/>
      <c r="B1" s="1"/>
      <c r="D1" s="3"/>
    </row>
    <row r="2" ht="15" customHeight="1">
      <c r="A2" s="4" t="s">
        <v>64</v>
      </c>
    </row>
    <row r="3" ht="15" customHeight="1">
      <c r="A3" s="6" t="s">
        <v>65</v>
      </c>
    </row>
    <row r="4" spans="1:5" ht="15" customHeight="1">
      <c r="A4" s="9" t="s">
        <v>66</v>
      </c>
      <c r="C4" s="7" t="s">
        <v>35</v>
      </c>
      <c r="E4" s="8"/>
    </row>
    <row r="5" spans="1:8" ht="15" customHeight="1">
      <c r="A5" s="40" t="s">
        <v>60</v>
      </c>
      <c r="C5" s="10"/>
      <c r="D5" s="11"/>
      <c r="E5" s="12"/>
      <c r="F5" s="13"/>
      <c r="G5" s="13"/>
      <c r="H5" s="14"/>
    </row>
    <row r="6" spans="3:8" ht="15" customHeight="1">
      <c r="C6" s="15"/>
      <c r="D6" s="21" t="s">
        <v>50</v>
      </c>
      <c r="E6" s="25">
        <v>39355</v>
      </c>
      <c r="F6" s="24"/>
      <c r="G6" s="17"/>
      <c r="H6" s="18"/>
    </row>
    <row r="7" spans="3:8" ht="15" customHeight="1">
      <c r="C7" s="15"/>
      <c r="D7" s="23"/>
      <c r="E7" s="24"/>
      <c r="F7" s="17"/>
      <c r="G7" s="17"/>
      <c r="H7" s="18"/>
    </row>
    <row r="8" spans="3:8" ht="15" customHeight="1">
      <c r="C8" s="27"/>
      <c r="D8" s="28"/>
      <c r="E8" s="29"/>
      <c r="F8" s="30"/>
      <c r="G8" s="30"/>
      <c r="H8" s="31"/>
    </row>
    <row r="9" spans="4:5" ht="15" customHeight="1">
      <c r="D9" s="32" t="s">
        <v>67</v>
      </c>
      <c r="E9" s="33"/>
    </row>
    <row r="10" spans="4:5" ht="15" customHeight="1">
      <c r="D10" s="8"/>
      <c r="E10" s="33"/>
    </row>
    <row r="11" spans="3:5" ht="15" customHeight="1">
      <c r="C11" s="7" t="s">
        <v>62</v>
      </c>
      <c r="E11" s="33"/>
    </row>
    <row r="12" spans="3:29" ht="15" customHeight="1">
      <c r="C12" s="10"/>
      <c r="D12" s="12"/>
      <c r="E12" s="3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4"/>
    </row>
    <row r="13" spans="1:29" ht="15" customHeight="1">
      <c r="A13" s="19"/>
      <c r="C13" s="15"/>
      <c r="D13" s="24" t="s">
        <v>56</v>
      </c>
      <c r="E13" s="16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8"/>
    </row>
    <row r="14" spans="3:29" s="19" customFormat="1" ht="15" customHeight="1">
      <c r="C14" s="20"/>
      <c r="D14" s="21" t="s">
        <v>57</v>
      </c>
      <c r="E14" s="35" t="s">
        <v>68</v>
      </c>
      <c r="F14" s="35" t="s">
        <v>69</v>
      </c>
      <c r="G14" s="35" t="s">
        <v>70</v>
      </c>
      <c r="H14" s="35" t="s">
        <v>71</v>
      </c>
      <c r="I14" s="35" t="s">
        <v>72</v>
      </c>
      <c r="J14" s="35" t="s">
        <v>73</v>
      </c>
      <c r="K14" s="35" t="s">
        <v>74</v>
      </c>
      <c r="L14" s="35" t="s">
        <v>75</v>
      </c>
      <c r="M14" s="35" t="s">
        <v>76</v>
      </c>
      <c r="N14" s="35" t="s">
        <v>77</v>
      </c>
      <c r="O14" s="35" t="s">
        <v>36</v>
      </c>
      <c r="P14" s="35" t="s">
        <v>37</v>
      </c>
      <c r="Q14" s="35" t="s">
        <v>38</v>
      </c>
      <c r="R14" s="35" t="s">
        <v>39</v>
      </c>
      <c r="S14" s="35" t="s">
        <v>40</v>
      </c>
      <c r="T14" s="35" t="s">
        <v>41</v>
      </c>
      <c r="U14" s="35" t="s">
        <v>42</v>
      </c>
      <c r="V14" s="35" t="s">
        <v>43</v>
      </c>
      <c r="W14" s="35" t="s">
        <v>44</v>
      </c>
      <c r="X14" s="35" t="s">
        <v>45</v>
      </c>
      <c r="Y14" s="35" t="s">
        <v>46</v>
      </c>
      <c r="Z14" s="35" t="s">
        <v>47</v>
      </c>
      <c r="AA14" s="35" t="s">
        <v>48</v>
      </c>
      <c r="AB14" s="35" t="s">
        <v>49</v>
      </c>
      <c r="AC14" s="22"/>
    </row>
    <row r="15" spans="1:29" s="19" customFormat="1" ht="15" customHeight="1">
      <c r="A15" s="5"/>
      <c r="C15" s="20"/>
      <c r="D15" s="21"/>
      <c r="E15" s="35">
        <v>38990</v>
      </c>
      <c r="F15" s="35">
        <v>39021</v>
      </c>
      <c r="G15" s="35">
        <v>39052</v>
      </c>
      <c r="H15" s="35">
        <v>39083</v>
      </c>
      <c r="I15" s="35">
        <v>39114</v>
      </c>
      <c r="J15" s="35">
        <v>39145</v>
      </c>
      <c r="K15" s="35">
        <v>39176</v>
      </c>
      <c r="L15" s="35">
        <v>39207</v>
      </c>
      <c r="M15" s="35">
        <v>39238</v>
      </c>
      <c r="N15" s="35">
        <v>39269</v>
      </c>
      <c r="O15" s="35">
        <v>39300</v>
      </c>
      <c r="P15" s="35">
        <v>39331</v>
      </c>
      <c r="Q15" s="35">
        <v>39362</v>
      </c>
      <c r="R15" s="35">
        <v>39393</v>
      </c>
      <c r="S15" s="35">
        <v>39424</v>
      </c>
      <c r="T15" s="35">
        <v>39455</v>
      </c>
      <c r="U15" s="35">
        <v>39486</v>
      </c>
      <c r="V15" s="35">
        <v>39517</v>
      </c>
      <c r="W15" s="35">
        <v>39548</v>
      </c>
      <c r="X15" s="35">
        <v>39579</v>
      </c>
      <c r="Y15" s="35">
        <v>39610</v>
      </c>
      <c r="Z15" s="35">
        <v>39641</v>
      </c>
      <c r="AA15" s="35">
        <v>39672</v>
      </c>
      <c r="AB15" s="35">
        <v>39703</v>
      </c>
      <c r="AC15" s="22"/>
    </row>
    <row r="16" spans="1:29" s="19" customFormat="1" ht="30" customHeight="1">
      <c r="A16" s="5"/>
      <c r="C16" s="20"/>
      <c r="D16" s="26" t="s">
        <v>62</v>
      </c>
      <c r="E16" s="41">
        <f aca="true" t="shared" si="0" ref="E16:P16">E19/E18</f>
        <v>0.7972972972972973</v>
      </c>
      <c r="F16" s="41">
        <f t="shared" si="0"/>
        <v>0.8181818181818182</v>
      </c>
      <c r="G16" s="41">
        <f t="shared" si="0"/>
        <v>0.8906666666666667</v>
      </c>
      <c r="H16" s="41">
        <f t="shared" si="0"/>
        <v>0.8838383838383839</v>
      </c>
      <c r="I16" s="41" t="e">
        <f t="shared" si="0"/>
        <v>#DIV/0!</v>
      </c>
      <c r="J16" s="41" t="e">
        <f t="shared" si="0"/>
        <v>#DIV/0!</v>
      </c>
      <c r="K16" s="41" t="e">
        <f t="shared" si="0"/>
        <v>#DIV/0!</v>
      </c>
      <c r="L16" s="41" t="e">
        <f t="shared" si="0"/>
        <v>#DIV/0!</v>
      </c>
      <c r="M16" s="41" t="e">
        <f t="shared" si="0"/>
        <v>#DIV/0!</v>
      </c>
      <c r="N16" s="41" t="e">
        <f t="shared" si="0"/>
        <v>#DIV/0!</v>
      </c>
      <c r="O16" s="41" t="e">
        <f t="shared" si="0"/>
        <v>#DIV/0!</v>
      </c>
      <c r="P16" s="41" t="e">
        <f t="shared" si="0"/>
        <v>#DIV/0!</v>
      </c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22"/>
    </row>
    <row r="17" spans="1:29" s="19" customFormat="1" ht="30" customHeight="1">
      <c r="A17" s="5"/>
      <c r="C17" s="20"/>
      <c r="D17" s="26" t="s">
        <v>3</v>
      </c>
      <c r="E17" s="41">
        <v>0.8</v>
      </c>
      <c r="F17" s="41">
        <v>0.8</v>
      </c>
      <c r="G17" s="41">
        <v>0.8</v>
      </c>
      <c r="H17" s="41">
        <v>0.8</v>
      </c>
      <c r="I17" s="41">
        <v>0.8</v>
      </c>
      <c r="J17" s="41">
        <v>0.8</v>
      </c>
      <c r="K17" s="41">
        <v>0.8</v>
      </c>
      <c r="L17" s="41">
        <v>0.8</v>
      </c>
      <c r="M17" s="41">
        <v>0.8</v>
      </c>
      <c r="N17" s="41">
        <v>0.8</v>
      </c>
      <c r="O17" s="41">
        <v>0.8</v>
      </c>
      <c r="P17" s="41">
        <v>0.8</v>
      </c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22"/>
    </row>
    <row r="18" spans="3:29" ht="15" customHeight="1">
      <c r="C18" s="15"/>
      <c r="D18" s="26" t="s">
        <v>22</v>
      </c>
      <c r="E18" s="39">
        <f>'[1]Problem List'!E18+'[2]Problem List'!E18</f>
        <v>370</v>
      </c>
      <c r="F18" s="39">
        <f>'[1]Problem List'!F18+'[2]Problem List'!F18</f>
        <v>385</v>
      </c>
      <c r="G18" s="39">
        <f>'[1]Problem List'!G18+'[2]Problem List'!G18</f>
        <v>375</v>
      </c>
      <c r="H18" s="39">
        <f>'[1]Problem List'!H18+'[2]Problem List'!H18</f>
        <v>396</v>
      </c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7"/>
    </row>
    <row r="19" spans="3:29" ht="15" customHeight="1">
      <c r="C19" s="15"/>
      <c r="D19" s="26" t="s">
        <v>23</v>
      </c>
      <c r="E19" s="39">
        <f>'[1]Problem List'!E19+'[2]Problem List'!E19</f>
        <v>295</v>
      </c>
      <c r="F19" s="39">
        <f>'[1]Problem List'!F19+'[2]Problem List'!F19</f>
        <v>315</v>
      </c>
      <c r="G19" s="39">
        <f>'[1]Problem List'!G19+'[2]Problem List'!G19</f>
        <v>334</v>
      </c>
      <c r="H19" s="39">
        <f>'[1]Problem List'!H19+'[2]Problem List'!H19</f>
        <v>350</v>
      </c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18"/>
    </row>
    <row r="20" spans="3:29" ht="15" customHeight="1">
      <c r="C20" s="15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8"/>
    </row>
    <row r="21" ht="15" customHeight="1">
      <c r="C21" s="5" t="s">
        <v>31</v>
      </c>
    </row>
  </sheetData>
  <sheetProtection/>
  <printOptions/>
  <pageMargins left="0.75" right="0.75" top="1" bottom="1" header="0.5" footer="0.5"/>
  <pageSetup horizontalDpi="600" verticalDpi="6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1"/>
  <sheetViews>
    <sheetView showGridLines="0" zoomScaleSheetLayoutView="85" zoomScalePageLayoutView="0" workbookViewId="0" topLeftCell="A1">
      <selection activeCell="G18" sqref="G18"/>
    </sheetView>
  </sheetViews>
  <sheetFormatPr defaultColWidth="8.00390625" defaultRowHeight="15" customHeight="1"/>
  <cols>
    <col min="1" max="1" width="13.421875" style="5" customWidth="1"/>
    <col min="2" max="2" width="16.421875" style="5" customWidth="1"/>
    <col min="3" max="3" width="9.421875" style="5" customWidth="1"/>
    <col min="4" max="4" width="55.00390625" style="5" customWidth="1"/>
    <col min="5" max="5" width="11.421875" style="5" customWidth="1"/>
    <col min="6" max="6" width="10.8515625" style="5" customWidth="1"/>
    <col min="7" max="13" width="10.7109375" style="5" customWidth="1"/>
    <col min="14" max="16384" width="8.00390625" style="5" customWidth="1"/>
  </cols>
  <sheetData>
    <row r="1" spans="1:4" s="2" customFormat="1" ht="12.75">
      <c r="A1" s="5"/>
      <c r="B1" s="1"/>
      <c r="D1" s="3"/>
    </row>
    <row r="2" ht="15" customHeight="1">
      <c r="A2" s="4" t="s">
        <v>64</v>
      </c>
    </row>
    <row r="3" ht="15" customHeight="1">
      <c r="A3" s="6" t="s">
        <v>65</v>
      </c>
    </row>
    <row r="4" spans="1:5" ht="15" customHeight="1">
      <c r="A4" s="9" t="s">
        <v>66</v>
      </c>
      <c r="C4" s="7" t="s">
        <v>35</v>
      </c>
      <c r="E4" s="8"/>
    </row>
    <row r="5" spans="1:8" ht="15" customHeight="1">
      <c r="A5" s="40" t="s">
        <v>60</v>
      </c>
      <c r="C5" s="10"/>
      <c r="D5" s="11"/>
      <c r="E5" s="12"/>
      <c r="F5" s="13"/>
      <c r="G5" s="13"/>
      <c r="H5" s="14"/>
    </row>
    <row r="6" spans="3:8" ht="15" customHeight="1">
      <c r="C6" s="15"/>
      <c r="D6" s="21" t="s">
        <v>50</v>
      </c>
      <c r="E6" s="25">
        <v>39355</v>
      </c>
      <c r="F6" s="24"/>
      <c r="G6" s="17"/>
      <c r="H6" s="18"/>
    </row>
    <row r="7" spans="3:8" ht="15" customHeight="1">
      <c r="C7" s="15"/>
      <c r="D7" s="23"/>
      <c r="E7" s="24"/>
      <c r="F7" s="17"/>
      <c r="G7" s="17"/>
      <c r="H7" s="18"/>
    </row>
    <row r="8" spans="3:8" ht="15" customHeight="1">
      <c r="C8" s="27"/>
      <c r="D8" s="28"/>
      <c r="E8" s="29"/>
      <c r="F8" s="30"/>
      <c r="G8" s="30"/>
      <c r="H8" s="31"/>
    </row>
    <row r="9" spans="4:5" ht="15" customHeight="1">
      <c r="D9" s="32" t="s">
        <v>67</v>
      </c>
      <c r="E9" s="33"/>
    </row>
    <row r="10" spans="4:5" ht="15" customHeight="1">
      <c r="D10" s="8"/>
      <c r="E10" s="33"/>
    </row>
    <row r="11" spans="3:5" ht="15" customHeight="1">
      <c r="C11" s="7" t="s">
        <v>63</v>
      </c>
      <c r="E11" s="33"/>
    </row>
    <row r="12" spans="3:29" ht="15" customHeight="1">
      <c r="C12" s="10"/>
      <c r="D12" s="12"/>
      <c r="E12" s="3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4"/>
    </row>
    <row r="13" spans="1:29" ht="15" customHeight="1">
      <c r="A13" s="19"/>
      <c r="C13" s="15"/>
      <c r="D13" s="24" t="s">
        <v>56</v>
      </c>
      <c r="E13" s="16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8"/>
    </row>
    <row r="14" spans="3:29" s="19" customFormat="1" ht="15" customHeight="1">
      <c r="C14" s="20"/>
      <c r="D14" s="21" t="s">
        <v>57</v>
      </c>
      <c r="E14" s="35" t="s">
        <v>68</v>
      </c>
      <c r="F14" s="35" t="s">
        <v>69</v>
      </c>
      <c r="G14" s="35" t="s">
        <v>70</v>
      </c>
      <c r="H14" s="35" t="s">
        <v>71</v>
      </c>
      <c r="I14" s="35" t="s">
        <v>72</v>
      </c>
      <c r="J14" s="35" t="s">
        <v>73</v>
      </c>
      <c r="K14" s="35" t="s">
        <v>74</v>
      </c>
      <c r="L14" s="35" t="s">
        <v>75</v>
      </c>
      <c r="M14" s="35" t="s">
        <v>76</v>
      </c>
      <c r="N14" s="35" t="s">
        <v>77</v>
      </c>
      <c r="O14" s="35" t="s">
        <v>36</v>
      </c>
      <c r="P14" s="35" t="s">
        <v>37</v>
      </c>
      <c r="Q14" s="35" t="s">
        <v>38</v>
      </c>
      <c r="R14" s="35" t="s">
        <v>39</v>
      </c>
      <c r="S14" s="35" t="s">
        <v>40</v>
      </c>
      <c r="T14" s="35" t="s">
        <v>41</v>
      </c>
      <c r="U14" s="35" t="s">
        <v>42</v>
      </c>
      <c r="V14" s="35" t="s">
        <v>43</v>
      </c>
      <c r="W14" s="35" t="s">
        <v>44</v>
      </c>
      <c r="X14" s="35" t="s">
        <v>45</v>
      </c>
      <c r="Y14" s="35" t="s">
        <v>46</v>
      </c>
      <c r="Z14" s="35" t="s">
        <v>47</v>
      </c>
      <c r="AA14" s="35" t="s">
        <v>48</v>
      </c>
      <c r="AB14" s="35" t="s">
        <v>49</v>
      </c>
      <c r="AC14" s="22"/>
    </row>
    <row r="15" spans="1:29" s="19" customFormat="1" ht="15" customHeight="1">
      <c r="A15" s="5"/>
      <c r="C15" s="20"/>
      <c r="D15" s="21"/>
      <c r="E15" s="35">
        <v>38990</v>
      </c>
      <c r="F15" s="35">
        <v>39021</v>
      </c>
      <c r="G15" s="35">
        <v>39052</v>
      </c>
      <c r="H15" s="35">
        <v>39083</v>
      </c>
      <c r="I15" s="35">
        <v>39114</v>
      </c>
      <c r="J15" s="35">
        <v>39145</v>
      </c>
      <c r="K15" s="35">
        <v>39176</v>
      </c>
      <c r="L15" s="35">
        <v>39207</v>
      </c>
      <c r="M15" s="35">
        <v>39238</v>
      </c>
      <c r="N15" s="35">
        <v>39269</v>
      </c>
      <c r="O15" s="35">
        <v>39300</v>
      </c>
      <c r="P15" s="35">
        <v>39331</v>
      </c>
      <c r="Q15" s="35">
        <v>39362</v>
      </c>
      <c r="R15" s="35">
        <v>39393</v>
      </c>
      <c r="S15" s="35">
        <v>39424</v>
      </c>
      <c r="T15" s="35">
        <v>39455</v>
      </c>
      <c r="U15" s="35">
        <v>39486</v>
      </c>
      <c r="V15" s="35">
        <v>39517</v>
      </c>
      <c r="W15" s="35">
        <v>39548</v>
      </c>
      <c r="X15" s="35">
        <v>39579</v>
      </c>
      <c r="Y15" s="35">
        <v>39610</v>
      </c>
      <c r="Z15" s="35">
        <v>39641</v>
      </c>
      <c r="AA15" s="35">
        <v>39672</v>
      </c>
      <c r="AB15" s="35">
        <v>39703</v>
      </c>
      <c r="AC15" s="22"/>
    </row>
    <row r="16" spans="1:29" s="19" customFormat="1" ht="30" customHeight="1">
      <c r="A16" s="5"/>
      <c r="C16" s="20"/>
      <c r="D16" s="26" t="s">
        <v>63</v>
      </c>
      <c r="E16" s="41">
        <f aca="true" t="shared" si="0" ref="E16:P16">E19/E18</f>
        <v>0.7285714285714285</v>
      </c>
      <c r="F16" s="41">
        <f t="shared" si="0"/>
        <v>0.760655737704918</v>
      </c>
      <c r="G16" s="41">
        <f t="shared" si="0"/>
        <v>0.9236111111111112</v>
      </c>
      <c r="H16" s="41">
        <f t="shared" si="0"/>
        <v>0.9247648902821317</v>
      </c>
      <c r="I16" s="41" t="e">
        <f t="shared" si="0"/>
        <v>#DIV/0!</v>
      </c>
      <c r="J16" s="41" t="e">
        <f t="shared" si="0"/>
        <v>#DIV/0!</v>
      </c>
      <c r="K16" s="41" t="e">
        <f t="shared" si="0"/>
        <v>#DIV/0!</v>
      </c>
      <c r="L16" s="41" t="e">
        <f t="shared" si="0"/>
        <v>#DIV/0!</v>
      </c>
      <c r="M16" s="41" t="e">
        <f t="shared" si="0"/>
        <v>#DIV/0!</v>
      </c>
      <c r="N16" s="41" t="e">
        <f t="shared" si="0"/>
        <v>#DIV/0!</v>
      </c>
      <c r="O16" s="41" t="e">
        <f t="shared" si="0"/>
        <v>#DIV/0!</v>
      </c>
      <c r="P16" s="41" t="e">
        <f t="shared" si="0"/>
        <v>#DIV/0!</v>
      </c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22"/>
    </row>
    <row r="17" spans="1:29" s="19" customFormat="1" ht="30" customHeight="1">
      <c r="A17" s="5"/>
      <c r="C17" s="20"/>
      <c r="D17" s="26" t="s">
        <v>3</v>
      </c>
      <c r="E17" s="41">
        <v>0.75</v>
      </c>
      <c r="F17" s="41">
        <v>0.75</v>
      </c>
      <c r="G17" s="41">
        <v>0.75</v>
      </c>
      <c r="H17" s="41">
        <v>0.75</v>
      </c>
      <c r="I17" s="41">
        <v>0.75</v>
      </c>
      <c r="J17" s="41">
        <v>0.75</v>
      </c>
      <c r="K17" s="41">
        <v>0.75</v>
      </c>
      <c r="L17" s="41">
        <v>0.75</v>
      </c>
      <c r="M17" s="41">
        <v>0.75</v>
      </c>
      <c r="N17" s="41">
        <v>0.75</v>
      </c>
      <c r="O17" s="41">
        <v>0.75</v>
      </c>
      <c r="P17" s="41">
        <v>0.75</v>
      </c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22"/>
    </row>
    <row r="18" spans="3:29" ht="15" customHeight="1">
      <c r="C18" s="15"/>
      <c r="D18" s="26" t="s">
        <v>24</v>
      </c>
      <c r="E18" s="39">
        <f>'[1]ePrescribe'!E18+'[2]ePrescribe'!E18</f>
        <v>280</v>
      </c>
      <c r="F18" s="39">
        <f>'[1]ePrescribe'!F18+'[2]ePrescribe'!F18</f>
        <v>305</v>
      </c>
      <c r="G18" s="39">
        <f>'[1]ePrescribe'!G18+'[2]ePrescribe'!G18</f>
        <v>288</v>
      </c>
      <c r="H18" s="39">
        <f>'[1]ePrescribe'!H18+'[2]ePrescribe'!H18</f>
        <v>319</v>
      </c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7"/>
    </row>
    <row r="19" spans="3:29" ht="15" customHeight="1">
      <c r="C19" s="15"/>
      <c r="D19" s="26" t="s">
        <v>25</v>
      </c>
      <c r="E19" s="39">
        <f>'[1]ePrescribe'!E19+'[2]ePrescribe'!E19</f>
        <v>204</v>
      </c>
      <c r="F19" s="39">
        <f>'[1]ePrescribe'!F19+'[2]ePrescribe'!F19</f>
        <v>232</v>
      </c>
      <c r="G19" s="39">
        <f>'[1]ePrescribe'!G19+'[2]ePrescribe'!G19</f>
        <v>266</v>
      </c>
      <c r="H19" s="39">
        <f>'[1]ePrescribe'!H19+'[2]ePrescribe'!H19</f>
        <v>295</v>
      </c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18"/>
    </row>
    <row r="20" spans="3:29" ht="15" customHeight="1">
      <c r="C20" s="15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8"/>
    </row>
    <row r="21" ht="15" customHeight="1">
      <c r="C21" s="5" t="s">
        <v>34</v>
      </c>
    </row>
  </sheetData>
  <sheetProtection/>
  <printOptions/>
  <pageMargins left="0.75" right="0.75" top="1" bottom="1" header="0.5" footer="0.5"/>
  <pageSetup horizontalDpi="600" verticalDpi="6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20"/>
  <sheetViews>
    <sheetView showGridLines="0" zoomScaleSheetLayoutView="85" zoomScalePageLayoutView="0" workbookViewId="0" topLeftCell="A1">
      <selection activeCell="G18" sqref="G18"/>
    </sheetView>
  </sheetViews>
  <sheetFormatPr defaultColWidth="8.00390625" defaultRowHeight="15" customHeight="1"/>
  <cols>
    <col min="1" max="1" width="13.421875" style="5" customWidth="1"/>
    <col min="2" max="2" width="16.421875" style="5" customWidth="1"/>
    <col min="3" max="3" width="9.421875" style="5" customWidth="1"/>
    <col min="4" max="4" width="55.00390625" style="5" customWidth="1"/>
    <col min="5" max="5" width="11.421875" style="5" customWidth="1"/>
    <col min="6" max="6" width="10.8515625" style="5" customWidth="1"/>
    <col min="7" max="13" width="10.7109375" style="5" customWidth="1"/>
    <col min="14" max="16384" width="8.00390625" style="5" customWidth="1"/>
  </cols>
  <sheetData>
    <row r="1" spans="1:4" s="2" customFormat="1" ht="12.75">
      <c r="A1" s="5"/>
      <c r="B1" s="1"/>
      <c r="D1" s="3"/>
    </row>
    <row r="2" ht="15" customHeight="1">
      <c r="A2" s="4" t="s">
        <v>64</v>
      </c>
    </row>
    <row r="3" ht="15" customHeight="1">
      <c r="A3" s="6" t="s">
        <v>65</v>
      </c>
    </row>
    <row r="4" spans="1:5" ht="15" customHeight="1">
      <c r="A4" s="9" t="s">
        <v>66</v>
      </c>
      <c r="C4" s="7" t="s">
        <v>35</v>
      </c>
      <c r="E4" s="8"/>
    </row>
    <row r="5" spans="1:8" ht="15" customHeight="1">
      <c r="A5" s="40" t="s">
        <v>60</v>
      </c>
      <c r="C5" s="10"/>
      <c r="D5" s="11"/>
      <c r="E5" s="12"/>
      <c r="F5" s="13"/>
      <c r="G5" s="13"/>
      <c r="H5" s="14"/>
    </row>
    <row r="6" spans="3:8" ht="15" customHeight="1">
      <c r="C6" s="15"/>
      <c r="D6" s="21" t="s">
        <v>50</v>
      </c>
      <c r="E6" s="25">
        <v>39355</v>
      </c>
      <c r="F6" s="24"/>
      <c r="G6" s="17"/>
      <c r="H6" s="18"/>
    </row>
    <row r="7" spans="3:8" ht="15" customHeight="1">
      <c r="C7" s="15"/>
      <c r="D7" s="23"/>
      <c r="E7" s="24"/>
      <c r="F7" s="17"/>
      <c r="G7" s="17"/>
      <c r="H7" s="18"/>
    </row>
    <row r="8" spans="3:8" ht="15" customHeight="1">
      <c r="C8" s="27"/>
      <c r="D8" s="28"/>
      <c r="E8" s="29"/>
      <c r="F8" s="30"/>
      <c r="G8" s="30"/>
      <c r="H8" s="31"/>
    </row>
    <row r="9" spans="4:5" ht="15" customHeight="1">
      <c r="D9" s="32" t="s">
        <v>67</v>
      </c>
      <c r="E9" s="33"/>
    </row>
    <row r="10" spans="4:5" ht="15" customHeight="1">
      <c r="D10" s="8"/>
      <c r="E10" s="33"/>
    </row>
    <row r="11" spans="3:5" ht="15" customHeight="1">
      <c r="C11" s="7" t="s">
        <v>55</v>
      </c>
      <c r="E11" s="33"/>
    </row>
    <row r="12" spans="3:29" ht="15" customHeight="1">
      <c r="C12" s="10"/>
      <c r="D12" s="12"/>
      <c r="E12" s="3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4"/>
    </row>
    <row r="13" spans="1:29" ht="15" customHeight="1">
      <c r="A13" s="19"/>
      <c r="C13" s="15"/>
      <c r="D13" s="24" t="s">
        <v>56</v>
      </c>
      <c r="E13" s="16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8"/>
    </row>
    <row r="14" spans="3:29" s="19" customFormat="1" ht="15" customHeight="1">
      <c r="C14" s="20"/>
      <c r="D14" s="21" t="s">
        <v>57</v>
      </c>
      <c r="E14" s="35" t="s">
        <v>68</v>
      </c>
      <c r="F14" s="35" t="s">
        <v>69</v>
      </c>
      <c r="G14" s="35" t="s">
        <v>70</v>
      </c>
      <c r="H14" s="35" t="s">
        <v>71</v>
      </c>
      <c r="I14" s="35" t="s">
        <v>72</v>
      </c>
      <c r="J14" s="35" t="s">
        <v>73</v>
      </c>
      <c r="K14" s="35" t="s">
        <v>74</v>
      </c>
      <c r="L14" s="35" t="s">
        <v>75</v>
      </c>
      <c r="M14" s="35" t="s">
        <v>76</v>
      </c>
      <c r="N14" s="35" t="s">
        <v>77</v>
      </c>
      <c r="O14" s="35" t="s">
        <v>36</v>
      </c>
      <c r="P14" s="35" t="s">
        <v>37</v>
      </c>
      <c r="Q14" s="35" t="s">
        <v>38</v>
      </c>
      <c r="R14" s="35" t="s">
        <v>39</v>
      </c>
      <c r="S14" s="35" t="s">
        <v>40</v>
      </c>
      <c r="T14" s="35" t="s">
        <v>41</v>
      </c>
      <c r="U14" s="35" t="s">
        <v>42</v>
      </c>
      <c r="V14" s="35" t="s">
        <v>43</v>
      </c>
      <c r="W14" s="35" t="s">
        <v>44</v>
      </c>
      <c r="X14" s="35" t="s">
        <v>45</v>
      </c>
      <c r="Y14" s="35" t="s">
        <v>46</v>
      </c>
      <c r="Z14" s="35" t="s">
        <v>47</v>
      </c>
      <c r="AA14" s="35" t="s">
        <v>48</v>
      </c>
      <c r="AB14" s="35" t="s">
        <v>49</v>
      </c>
      <c r="AC14" s="22"/>
    </row>
    <row r="15" spans="1:29" s="19" customFormat="1" ht="15" customHeight="1">
      <c r="A15" s="5"/>
      <c r="C15" s="20"/>
      <c r="D15" s="21"/>
      <c r="E15" s="35">
        <v>38990</v>
      </c>
      <c r="F15" s="35">
        <v>39021</v>
      </c>
      <c r="G15" s="35">
        <v>39052</v>
      </c>
      <c r="H15" s="35">
        <v>39083</v>
      </c>
      <c r="I15" s="35">
        <v>39114</v>
      </c>
      <c r="J15" s="35">
        <v>39145</v>
      </c>
      <c r="K15" s="35">
        <v>39176</v>
      </c>
      <c r="L15" s="35">
        <v>39207</v>
      </c>
      <c r="M15" s="35">
        <v>39238</v>
      </c>
      <c r="N15" s="35">
        <v>39269</v>
      </c>
      <c r="O15" s="35">
        <v>39300</v>
      </c>
      <c r="P15" s="35">
        <v>39331</v>
      </c>
      <c r="Q15" s="35">
        <v>39362</v>
      </c>
      <c r="R15" s="35">
        <v>39393</v>
      </c>
      <c r="S15" s="35">
        <v>39424</v>
      </c>
      <c r="T15" s="35">
        <v>39455</v>
      </c>
      <c r="U15" s="35">
        <v>39486</v>
      </c>
      <c r="V15" s="35">
        <v>39517</v>
      </c>
      <c r="W15" s="35">
        <v>39548</v>
      </c>
      <c r="X15" s="35">
        <v>39579</v>
      </c>
      <c r="Y15" s="35">
        <v>39610</v>
      </c>
      <c r="Z15" s="35">
        <v>39641</v>
      </c>
      <c r="AA15" s="35">
        <v>39672</v>
      </c>
      <c r="AB15" s="35">
        <v>39703</v>
      </c>
      <c r="AC15" s="22"/>
    </row>
    <row r="16" spans="1:29" s="19" customFormat="1" ht="30" customHeight="1">
      <c r="A16" s="5"/>
      <c r="C16" s="20"/>
      <c r="D16" s="26" t="s">
        <v>55</v>
      </c>
      <c r="E16" s="41">
        <f aca="true" t="shared" si="0" ref="E16:P16">E19/E18</f>
        <v>0.8594594594594595</v>
      </c>
      <c r="F16" s="41">
        <f t="shared" si="0"/>
        <v>0.8753246753246753</v>
      </c>
      <c r="G16" s="41">
        <f t="shared" si="0"/>
        <v>0.88</v>
      </c>
      <c r="H16" s="41">
        <f t="shared" si="0"/>
        <v>0.851010101010101</v>
      </c>
      <c r="I16" s="41" t="e">
        <f t="shared" si="0"/>
        <v>#DIV/0!</v>
      </c>
      <c r="J16" s="41" t="e">
        <f t="shared" si="0"/>
        <v>#DIV/0!</v>
      </c>
      <c r="K16" s="41" t="e">
        <f t="shared" si="0"/>
        <v>#DIV/0!</v>
      </c>
      <c r="L16" s="41" t="e">
        <f t="shared" si="0"/>
        <v>#DIV/0!</v>
      </c>
      <c r="M16" s="41" t="e">
        <f t="shared" si="0"/>
        <v>#DIV/0!</v>
      </c>
      <c r="N16" s="41" t="e">
        <f t="shared" si="0"/>
        <v>#DIV/0!</v>
      </c>
      <c r="O16" s="41" t="e">
        <f t="shared" si="0"/>
        <v>#DIV/0!</v>
      </c>
      <c r="P16" s="41" t="e">
        <f t="shared" si="0"/>
        <v>#DIV/0!</v>
      </c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22"/>
    </row>
    <row r="17" spans="1:29" s="19" customFormat="1" ht="30" customHeight="1">
      <c r="A17" s="5"/>
      <c r="C17" s="20"/>
      <c r="D17" s="26" t="s">
        <v>3</v>
      </c>
      <c r="E17" s="41">
        <v>0.8</v>
      </c>
      <c r="F17" s="41">
        <v>0.8</v>
      </c>
      <c r="G17" s="41">
        <v>0.8</v>
      </c>
      <c r="H17" s="41">
        <v>0.8</v>
      </c>
      <c r="I17" s="41">
        <v>0.8</v>
      </c>
      <c r="J17" s="41">
        <v>0.8</v>
      </c>
      <c r="K17" s="41">
        <v>0.8</v>
      </c>
      <c r="L17" s="41">
        <v>0.8</v>
      </c>
      <c r="M17" s="41">
        <v>0.8</v>
      </c>
      <c r="N17" s="41">
        <v>0.8</v>
      </c>
      <c r="O17" s="41">
        <v>0.8</v>
      </c>
      <c r="P17" s="41">
        <v>0.8</v>
      </c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22"/>
    </row>
    <row r="18" spans="3:29" ht="15" customHeight="1">
      <c r="C18" s="15"/>
      <c r="D18" s="26" t="s">
        <v>22</v>
      </c>
      <c r="E18" s="39">
        <f>'[1]MedicationList'!E18+'[2]MedicationList'!E18</f>
        <v>370</v>
      </c>
      <c r="F18" s="39">
        <f>'[1]MedicationList'!F18+'[2]MedicationList'!F18</f>
        <v>385</v>
      </c>
      <c r="G18" s="39">
        <f>'[1]MedicationList'!G18+'[2]MedicationList'!G18</f>
        <v>375</v>
      </c>
      <c r="H18" s="39">
        <f>'[1]MedicationList'!H18+'[2]MedicationList'!H18</f>
        <v>396</v>
      </c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7"/>
    </row>
    <row r="19" spans="3:29" ht="30" customHeight="1">
      <c r="C19" s="15"/>
      <c r="D19" s="26" t="s">
        <v>26</v>
      </c>
      <c r="E19" s="39">
        <f>'[1]MedicationList'!E19+'[2]MedicationList'!E19</f>
        <v>318</v>
      </c>
      <c r="F19" s="39">
        <f>'[1]MedicationList'!F19+'[2]MedicationList'!F19</f>
        <v>337</v>
      </c>
      <c r="G19" s="39">
        <f>'[1]MedicationList'!G19+'[2]MedicationList'!G19</f>
        <v>330</v>
      </c>
      <c r="H19" s="39">
        <f>'[1]MedicationList'!H19+'[2]MedicationList'!H19</f>
        <v>337</v>
      </c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18"/>
    </row>
    <row r="20" spans="3:29" ht="15" customHeight="1">
      <c r="C20" s="15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8"/>
    </row>
  </sheetData>
  <sheetProtection/>
  <printOptions/>
  <pageMargins left="0.75" right="0.75" top="1" bottom="1" header="0.5" footer="0.5"/>
  <pageSetup horizontalDpi="600" verticalDpi="6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21"/>
  <sheetViews>
    <sheetView showGridLines="0" zoomScaleSheetLayoutView="85" zoomScalePageLayoutView="0" workbookViewId="0" topLeftCell="A1">
      <selection activeCell="H18" sqref="H18"/>
    </sheetView>
  </sheetViews>
  <sheetFormatPr defaultColWidth="8.00390625" defaultRowHeight="15" customHeight="1"/>
  <cols>
    <col min="1" max="1" width="13.421875" style="5" customWidth="1"/>
    <col min="2" max="2" width="16.421875" style="5" customWidth="1"/>
    <col min="3" max="3" width="9.421875" style="5" customWidth="1"/>
    <col min="4" max="4" width="55.00390625" style="5" customWidth="1"/>
    <col min="5" max="5" width="11.421875" style="5" customWidth="1"/>
    <col min="6" max="6" width="10.8515625" style="5" customWidth="1"/>
    <col min="7" max="13" width="10.7109375" style="5" customWidth="1"/>
    <col min="14" max="16384" width="8.00390625" style="5" customWidth="1"/>
  </cols>
  <sheetData>
    <row r="1" spans="1:4" s="2" customFormat="1" ht="12.75">
      <c r="A1" s="5"/>
      <c r="B1" s="1"/>
      <c r="D1" s="3"/>
    </row>
    <row r="2" ht="15" customHeight="1">
      <c r="A2" s="4" t="s">
        <v>64</v>
      </c>
    </row>
    <row r="3" ht="15" customHeight="1">
      <c r="A3" s="6" t="s">
        <v>65</v>
      </c>
    </row>
    <row r="4" spans="1:5" ht="15" customHeight="1">
      <c r="A4" s="9" t="s">
        <v>66</v>
      </c>
      <c r="C4" s="7" t="s">
        <v>35</v>
      </c>
      <c r="E4" s="8"/>
    </row>
    <row r="5" spans="1:8" ht="15" customHeight="1">
      <c r="A5" s="40" t="s">
        <v>60</v>
      </c>
      <c r="C5" s="10"/>
      <c r="D5" s="11"/>
      <c r="E5" s="12"/>
      <c r="F5" s="13"/>
      <c r="G5" s="13"/>
      <c r="H5" s="14"/>
    </row>
    <row r="6" spans="3:8" ht="15" customHeight="1">
      <c r="C6" s="15"/>
      <c r="D6" s="21" t="s">
        <v>50</v>
      </c>
      <c r="E6" s="25">
        <v>39355</v>
      </c>
      <c r="F6" s="24"/>
      <c r="G6" s="17"/>
      <c r="H6" s="18"/>
    </row>
    <row r="7" spans="3:8" ht="15" customHeight="1">
      <c r="C7" s="15"/>
      <c r="D7" s="23"/>
      <c r="E7" s="24"/>
      <c r="F7" s="17"/>
      <c r="G7" s="17"/>
      <c r="H7" s="18"/>
    </row>
    <row r="8" spans="3:8" ht="15" customHeight="1">
      <c r="C8" s="27"/>
      <c r="D8" s="28"/>
      <c r="E8" s="29"/>
      <c r="F8" s="30"/>
      <c r="G8" s="30"/>
      <c r="H8" s="31"/>
    </row>
    <row r="9" spans="4:5" ht="15" customHeight="1">
      <c r="D9" s="32" t="s">
        <v>67</v>
      </c>
      <c r="E9" s="33"/>
    </row>
    <row r="10" spans="4:5" ht="15" customHeight="1">
      <c r="D10" s="8"/>
      <c r="E10" s="33"/>
    </row>
    <row r="11" spans="3:5" ht="15" customHeight="1">
      <c r="C11" s="7" t="s">
        <v>91</v>
      </c>
      <c r="E11" s="33"/>
    </row>
    <row r="12" spans="3:29" ht="15" customHeight="1">
      <c r="C12" s="10"/>
      <c r="D12" s="12"/>
      <c r="E12" s="3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4"/>
    </row>
    <row r="13" spans="1:29" ht="15" customHeight="1">
      <c r="A13" s="19"/>
      <c r="C13" s="15"/>
      <c r="D13" s="24" t="s">
        <v>56</v>
      </c>
      <c r="E13" s="16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8"/>
    </row>
    <row r="14" spans="3:29" s="19" customFormat="1" ht="15" customHeight="1">
      <c r="C14" s="20"/>
      <c r="D14" s="21" t="s">
        <v>57</v>
      </c>
      <c r="E14" s="35" t="s">
        <v>68</v>
      </c>
      <c r="F14" s="35" t="s">
        <v>69</v>
      </c>
      <c r="G14" s="35" t="s">
        <v>70</v>
      </c>
      <c r="H14" s="35" t="s">
        <v>71</v>
      </c>
      <c r="I14" s="35" t="s">
        <v>72</v>
      </c>
      <c r="J14" s="35" t="s">
        <v>73</v>
      </c>
      <c r="K14" s="35" t="s">
        <v>74</v>
      </c>
      <c r="L14" s="35" t="s">
        <v>75</v>
      </c>
      <c r="M14" s="35" t="s">
        <v>76</v>
      </c>
      <c r="N14" s="35" t="s">
        <v>77</v>
      </c>
      <c r="O14" s="35" t="s">
        <v>36</v>
      </c>
      <c r="P14" s="35" t="s">
        <v>37</v>
      </c>
      <c r="Q14" s="35" t="s">
        <v>38</v>
      </c>
      <c r="R14" s="35" t="s">
        <v>39</v>
      </c>
      <c r="S14" s="35" t="s">
        <v>40</v>
      </c>
      <c r="T14" s="35" t="s">
        <v>41</v>
      </c>
      <c r="U14" s="35" t="s">
        <v>42</v>
      </c>
      <c r="V14" s="35" t="s">
        <v>43</v>
      </c>
      <c r="W14" s="35" t="s">
        <v>44</v>
      </c>
      <c r="X14" s="35" t="s">
        <v>45</v>
      </c>
      <c r="Y14" s="35" t="s">
        <v>46</v>
      </c>
      <c r="Z14" s="35" t="s">
        <v>47</v>
      </c>
      <c r="AA14" s="35" t="s">
        <v>48</v>
      </c>
      <c r="AB14" s="35" t="s">
        <v>49</v>
      </c>
      <c r="AC14" s="22"/>
    </row>
    <row r="15" spans="1:29" s="19" customFormat="1" ht="15" customHeight="1">
      <c r="A15" s="5"/>
      <c r="C15" s="20"/>
      <c r="D15" s="21"/>
      <c r="E15" s="35">
        <v>38990</v>
      </c>
      <c r="F15" s="35">
        <v>39021</v>
      </c>
      <c r="G15" s="35">
        <v>39052</v>
      </c>
      <c r="H15" s="35">
        <v>39083</v>
      </c>
      <c r="I15" s="35">
        <v>39114</v>
      </c>
      <c r="J15" s="35">
        <v>39145</v>
      </c>
      <c r="K15" s="35">
        <v>39176</v>
      </c>
      <c r="L15" s="35">
        <v>39207</v>
      </c>
      <c r="M15" s="35">
        <v>39238</v>
      </c>
      <c r="N15" s="35">
        <v>39269</v>
      </c>
      <c r="O15" s="35">
        <v>39300</v>
      </c>
      <c r="P15" s="35">
        <v>39331</v>
      </c>
      <c r="Q15" s="35">
        <v>39362</v>
      </c>
      <c r="R15" s="35">
        <v>39393</v>
      </c>
      <c r="S15" s="35">
        <v>39424</v>
      </c>
      <c r="T15" s="35">
        <v>39455</v>
      </c>
      <c r="U15" s="35">
        <v>39486</v>
      </c>
      <c r="V15" s="35">
        <v>39517</v>
      </c>
      <c r="W15" s="35">
        <v>39548</v>
      </c>
      <c r="X15" s="35">
        <v>39579</v>
      </c>
      <c r="Y15" s="35">
        <v>39610</v>
      </c>
      <c r="Z15" s="35">
        <v>39641</v>
      </c>
      <c r="AA15" s="35">
        <v>39672</v>
      </c>
      <c r="AB15" s="35">
        <v>39703</v>
      </c>
      <c r="AC15" s="22"/>
    </row>
    <row r="16" spans="1:29" s="19" customFormat="1" ht="30" customHeight="1">
      <c r="A16" s="5"/>
      <c r="C16" s="20"/>
      <c r="D16" s="26" t="s">
        <v>91</v>
      </c>
      <c r="E16" s="41">
        <f aca="true" t="shared" si="0" ref="E16:P16">E19/E18</f>
        <v>0.845945945945946</v>
      </c>
      <c r="F16" s="41">
        <f t="shared" si="0"/>
        <v>0.8805194805194805</v>
      </c>
      <c r="G16" s="41">
        <f t="shared" si="0"/>
        <v>0.9333333333333333</v>
      </c>
      <c r="H16" s="41">
        <f t="shared" si="0"/>
        <v>0.9570707070707071</v>
      </c>
      <c r="I16" s="41" t="e">
        <f t="shared" si="0"/>
        <v>#DIV/0!</v>
      </c>
      <c r="J16" s="41" t="e">
        <f t="shared" si="0"/>
        <v>#DIV/0!</v>
      </c>
      <c r="K16" s="41" t="e">
        <f t="shared" si="0"/>
        <v>#DIV/0!</v>
      </c>
      <c r="L16" s="41" t="e">
        <f t="shared" si="0"/>
        <v>#DIV/0!</v>
      </c>
      <c r="M16" s="41" t="e">
        <f t="shared" si="0"/>
        <v>#DIV/0!</v>
      </c>
      <c r="N16" s="41" t="e">
        <f t="shared" si="0"/>
        <v>#DIV/0!</v>
      </c>
      <c r="O16" s="41" t="e">
        <f t="shared" si="0"/>
        <v>#DIV/0!</v>
      </c>
      <c r="P16" s="41" t="e">
        <f t="shared" si="0"/>
        <v>#DIV/0!</v>
      </c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22"/>
    </row>
    <row r="17" spans="1:29" s="19" customFormat="1" ht="30" customHeight="1">
      <c r="A17" s="5"/>
      <c r="C17" s="20"/>
      <c r="D17" s="26" t="s">
        <v>3</v>
      </c>
      <c r="E17" s="41">
        <v>0.8</v>
      </c>
      <c r="F17" s="41">
        <v>0.8</v>
      </c>
      <c r="G17" s="41">
        <v>0.8</v>
      </c>
      <c r="H17" s="41">
        <v>0.8</v>
      </c>
      <c r="I17" s="41">
        <v>0.8</v>
      </c>
      <c r="J17" s="41">
        <v>0.8</v>
      </c>
      <c r="K17" s="41">
        <v>0.8</v>
      </c>
      <c r="L17" s="41">
        <v>0.8</v>
      </c>
      <c r="M17" s="41">
        <v>0.8</v>
      </c>
      <c r="N17" s="41">
        <v>0.8</v>
      </c>
      <c r="O17" s="41">
        <v>0.8</v>
      </c>
      <c r="P17" s="41">
        <v>0.8</v>
      </c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22"/>
    </row>
    <row r="18" spans="3:29" ht="15" customHeight="1">
      <c r="C18" s="15"/>
      <c r="D18" s="26" t="s">
        <v>22</v>
      </c>
      <c r="E18" s="39">
        <f>'[1]AllergyList'!E18+'[2]AllergyList'!E18</f>
        <v>370</v>
      </c>
      <c r="F18" s="39">
        <f>'[1]AllergyList'!F18+'[2]AllergyList'!F18</f>
        <v>385</v>
      </c>
      <c r="G18" s="39">
        <f>'[1]AllergyList'!G18+'[2]AllergyList'!G18</f>
        <v>375</v>
      </c>
      <c r="H18" s="39">
        <f>'[1]AllergyList'!H18+'[2]AllergyList'!H18</f>
        <v>396</v>
      </c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7"/>
    </row>
    <row r="19" spans="3:29" ht="30" customHeight="1">
      <c r="C19" s="15"/>
      <c r="D19" s="26" t="s">
        <v>27</v>
      </c>
      <c r="E19" s="39">
        <f>'[1]AllergyList'!E19+'[2]AllergyList'!E19</f>
        <v>313</v>
      </c>
      <c r="F19" s="39">
        <f>'[1]AllergyList'!F19+'[2]AllergyList'!F19</f>
        <v>339</v>
      </c>
      <c r="G19" s="39">
        <f>'[1]AllergyList'!G19+'[2]AllergyList'!G19</f>
        <v>350</v>
      </c>
      <c r="H19" s="39">
        <f>'[1]AllergyList'!H19+'[2]AllergyList'!H19</f>
        <v>379</v>
      </c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18"/>
    </row>
    <row r="20" spans="3:29" ht="15" customHeight="1">
      <c r="C20" s="15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8"/>
    </row>
    <row r="21" ht="15" customHeight="1">
      <c r="C21" s="5" t="s">
        <v>0</v>
      </c>
    </row>
  </sheetData>
  <sheetProtection/>
  <printOptions/>
  <pageMargins left="0.75" right="0.75" top="1" bottom="1" header="0.5" footer="0.5"/>
  <pageSetup horizontalDpi="600" verticalDpi="6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21"/>
  <sheetViews>
    <sheetView showGridLines="0" zoomScaleSheetLayoutView="85" zoomScalePageLayoutView="0" workbookViewId="0" topLeftCell="A3">
      <selection activeCell="H19" sqref="H19"/>
    </sheetView>
  </sheetViews>
  <sheetFormatPr defaultColWidth="8.00390625" defaultRowHeight="15" customHeight="1"/>
  <cols>
    <col min="1" max="1" width="13.421875" style="5" customWidth="1"/>
    <col min="2" max="2" width="16.421875" style="5" customWidth="1"/>
    <col min="3" max="3" width="9.421875" style="5" customWidth="1"/>
    <col min="4" max="4" width="55.00390625" style="5" customWidth="1"/>
    <col min="5" max="5" width="11.421875" style="5" customWidth="1"/>
    <col min="6" max="6" width="10.8515625" style="5" customWidth="1"/>
    <col min="7" max="13" width="10.7109375" style="5" customWidth="1"/>
    <col min="14" max="16384" width="8.00390625" style="5" customWidth="1"/>
  </cols>
  <sheetData>
    <row r="1" spans="1:4" s="2" customFormat="1" ht="12.75">
      <c r="A1" s="5"/>
      <c r="B1" s="1"/>
      <c r="D1" s="3"/>
    </row>
    <row r="2" ht="15" customHeight="1">
      <c r="A2" s="4" t="s">
        <v>64</v>
      </c>
    </row>
    <row r="3" ht="15" customHeight="1">
      <c r="A3" s="6" t="s">
        <v>65</v>
      </c>
    </row>
    <row r="4" spans="1:5" ht="15" customHeight="1">
      <c r="A4" s="9" t="s">
        <v>66</v>
      </c>
      <c r="C4" s="7" t="s">
        <v>35</v>
      </c>
      <c r="E4" s="8"/>
    </row>
    <row r="5" spans="1:8" ht="15" customHeight="1">
      <c r="A5" s="40" t="s">
        <v>60</v>
      </c>
      <c r="C5" s="10"/>
      <c r="D5" s="11"/>
      <c r="E5" s="12"/>
      <c r="F5" s="13"/>
      <c r="G5" s="13"/>
      <c r="H5" s="14"/>
    </row>
    <row r="6" spans="3:8" ht="15" customHeight="1">
      <c r="C6" s="15"/>
      <c r="D6" s="21" t="s">
        <v>50</v>
      </c>
      <c r="E6" s="25">
        <v>39355</v>
      </c>
      <c r="F6" s="24"/>
      <c r="G6" s="17"/>
      <c r="H6" s="18"/>
    </row>
    <row r="7" spans="3:8" ht="15" customHeight="1">
      <c r="C7" s="15"/>
      <c r="D7" s="23"/>
      <c r="E7" s="24"/>
      <c r="F7" s="17"/>
      <c r="G7" s="17"/>
      <c r="H7" s="18"/>
    </row>
    <row r="8" spans="3:8" ht="15" customHeight="1">
      <c r="C8" s="27"/>
      <c r="D8" s="28"/>
      <c r="E8" s="29"/>
      <c r="F8" s="30"/>
      <c r="G8" s="30"/>
      <c r="H8" s="31"/>
    </row>
    <row r="9" spans="4:5" ht="15" customHeight="1">
      <c r="D9" s="32" t="s">
        <v>67</v>
      </c>
      <c r="E9" s="33"/>
    </row>
    <row r="10" spans="4:5" ht="15" customHeight="1">
      <c r="D10" s="8"/>
      <c r="E10" s="33"/>
    </row>
    <row r="11" spans="3:5" ht="15" customHeight="1">
      <c r="C11" s="7" t="s">
        <v>92</v>
      </c>
      <c r="E11" s="33"/>
    </row>
    <row r="12" spans="3:29" ht="15" customHeight="1">
      <c r="C12" s="10"/>
      <c r="D12" s="12"/>
      <c r="E12" s="3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4"/>
    </row>
    <row r="13" spans="1:29" ht="15" customHeight="1">
      <c r="A13" s="19"/>
      <c r="C13" s="15"/>
      <c r="D13" s="24" t="s">
        <v>56</v>
      </c>
      <c r="E13" s="16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8"/>
    </row>
    <row r="14" spans="3:29" s="19" customFormat="1" ht="15" customHeight="1">
      <c r="C14" s="20"/>
      <c r="D14" s="21" t="s">
        <v>57</v>
      </c>
      <c r="E14" s="35" t="s">
        <v>68</v>
      </c>
      <c r="F14" s="35" t="s">
        <v>69</v>
      </c>
      <c r="G14" s="35" t="s">
        <v>70</v>
      </c>
      <c r="H14" s="35" t="s">
        <v>71</v>
      </c>
      <c r="I14" s="35" t="s">
        <v>72</v>
      </c>
      <c r="J14" s="35" t="s">
        <v>73</v>
      </c>
      <c r="K14" s="35" t="s">
        <v>74</v>
      </c>
      <c r="L14" s="35" t="s">
        <v>75</v>
      </c>
      <c r="M14" s="35" t="s">
        <v>76</v>
      </c>
      <c r="N14" s="35" t="s">
        <v>77</v>
      </c>
      <c r="O14" s="35" t="s">
        <v>36</v>
      </c>
      <c r="P14" s="35" t="s">
        <v>37</v>
      </c>
      <c r="Q14" s="35" t="s">
        <v>38</v>
      </c>
      <c r="R14" s="35" t="s">
        <v>39</v>
      </c>
      <c r="S14" s="35" t="s">
        <v>40</v>
      </c>
      <c r="T14" s="35" t="s">
        <v>41</v>
      </c>
      <c r="U14" s="35" t="s">
        <v>42</v>
      </c>
      <c r="V14" s="35" t="s">
        <v>43</v>
      </c>
      <c r="W14" s="35" t="s">
        <v>44</v>
      </c>
      <c r="X14" s="35" t="s">
        <v>45</v>
      </c>
      <c r="Y14" s="35" t="s">
        <v>46</v>
      </c>
      <c r="Z14" s="35" t="s">
        <v>47</v>
      </c>
      <c r="AA14" s="35" t="s">
        <v>48</v>
      </c>
      <c r="AB14" s="35" t="s">
        <v>49</v>
      </c>
      <c r="AC14" s="22"/>
    </row>
    <row r="15" spans="1:29" s="19" customFormat="1" ht="15" customHeight="1">
      <c r="A15" s="5"/>
      <c r="C15" s="20"/>
      <c r="D15" s="21"/>
      <c r="E15" s="35">
        <v>38990</v>
      </c>
      <c r="F15" s="35">
        <v>39021</v>
      </c>
      <c r="G15" s="35">
        <v>39052</v>
      </c>
      <c r="H15" s="35">
        <v>39083</v>
      </c>
      <c r="I15" s="35">
        <v>39114</v>
      </c>
      <c r="J15" s="35">
        <v>39145</v>
      </c>
      <c r="K15" s="35">
        <v>39176</v>
      </c>
      <c r="L15" s="35">
        <v>39207</v>
      </c>
      <c r="M15" s="35">
        <v>39238</v>
      </c>
      <c r="N15" s="35">
        <v>39269</v>
      </c>
      <c r="O15" s="35">
        <v>39300</v>
      </c>
      <c r="P15" s="35">
        <v>39331</v>
      </c>
      <c r="Q15" s="35">
        <v>39362</v>
      </c>
      <c r="R15" s="35">
        <v>39393</v>
      </c>
      <c r="S15" s="35">
        <v>39424</v>
      </c>
      <c r="T15" s="35">
        <v>39455</v>
      </c>
      <c r="U15" s="35">
        <v>39486</v>
      </c>
      <c r="V15" s="35">
        <v>39517</v>
      </c>
      <c r="W15" s="35">
        <v>39548</v>
      </c>
      <c r="X15" s="35">
        <v>39579</v>
      </c>
      <c r="Y15" s="35">
        <v>39610</v>
      </c>
      <c r="Z15" s="35">
        <v>39641</v>
      </c>
      <c r="AA15" s="35">
        <v>39672</v>
      </c>
      <c r="AB15" s="35">
        <v>39703</v>
      </c>
      <c r="AC15" s="22"/>
    </row>
    <row r="16" spans="1:29" s="19" customFormat="1" ht="30" customHeight="1">
      <c r="A16" s="5"/>
      <c r="C16" s="20"/>
      <c r="D16" s="26" t="s">
        <v>92</v>
      </c>
      <c r="E16" s="41">
        <f aca="true" t="shared" si="0" ref="E16:P16">E19/E18</f>
        <v>0.8486486486486486</v>
      </c>
      <c r="F16" s="41">
        <f t="shared" si="0"/>
        <v>0.8649350649350649</v>
      </c>
      <c r="G16" s="41">
        <f t="shared" si="0"/>
        <v>0.9466666666666667</v>
      </c>
      <c r="H16" s="41">
        <f t="shared" si="0"/>
        <v>0.9444444444444444</v>
      </c>
      <c r="I16" s="41" t="e">
        <f t="shared" si="0"/>
        <v>#DIV/0!</v>
      </c>
      <c r="J16" s="41" t="e">
        <f t="shared" si="0"/>
        <v>#DIV/0!</v>
      </c>
      <c r="K16" s="41" t="e">
        <f t="shared" si="0"/>
        <v>#DIV/0!</v>
      </c>
      <c r="L16" s="41" t="e">
        <f t="shared" si="0"/>
        <v>#DIV/0!</v>
      </c>
      <c r="M16" s="41" t="e">
        <f t="shared" si="0"/>
        <v>#DIV/0!</v>
      </c>
      <c r="N16" s="41" t="e">
        <f t="shared" si="0"/>
        <v>#DIV/0!</v>
      </c>
      <c r="O16" s="41" t="e">
        <f t="shared" si="0"/>
        <v>#DIV/0!</v>
      </c>
      <c r="P16" s="41" t="e">
        <f t="shared" si="0"/>
        <v>#DIV/0!</v>
      </c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22"/>
    </row>
    <row r="17" spans="1:29" s="19" customFormat="1" ht="30" customHeight="1">
      <c r="A17" s="5"/>
      <c r="C17" s="20"/>
      <c r="D17" s="26" t="s">
        <v>3</v>
      </c>
      <c r="E17" s="41">
        <v>0.8</v>
      </c>
      <c r="F17" s="41">
        <v>0.8</v>
      </c>
      <c r="G17" s="41">
        <v>0.8</v>
      </c>
      <c r="H17" s="41">
        <v>0.8</v>
      </c>
      <c r="I17" s="41">
        <v>0.8</v>
      </c>
      <c r="J17" s="41">
        <v>0.8</v>
      </c>
      <c r="K17" s="41">
        <v>0.8</v>
      </c>
      <c r="L17" s="41">
        <v>0.8</v>
      </c>
      <c r="M17" s="41">
        <v>0.8</v>
      </c>
      <c r="N17" s="41">
        <v>0.8</v>
      </c>
      <c r="O17" s="41">
        <v>0.8</v>
      </c>
      <c r="P17" s="41">
        <v>0.8</v>
      </c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22"/>
    </row>
    <row r="18" spans="3:29" ht="15" customHeight="1">
      <c r="C18" s="15"/>
      <c r="D18" s="26" t="s">
        <v>22</v>
      </c>
      <c r="E18" s="39">
        <f>'[1]Demographics'!E18+'[2]Demographics'!E18</f>
        <v>370</v>
      </c>
      <c r="F18" s="39">
        <f>'[1]Demographics'!F18+'[2]Demographics'!F18</f>
        <v>385</v>
      </c>
      <c r="G18" s="39">
        <f>'[1]Demographics'!G18+'[2]Demographics'!G18</f>
        <v>375</v>
      </c>
      <c r="H18" s="39">
        <f>'[1]Demographics'!H18+'[2]Demographics'!H18</f>
        <v>396</v>
      </c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7"/>
    </row>
    <row r="19" spans="3:29" ht="30" customHeight="1">
      <c r="C19" s="15"/>
      <c r="D19" s="26" t="s">
        <v>5</v>
      </c>
      <c r="E19" s="39">
        <f>'[1]Demographics'!E19+'[2]Demographics'!E19</f>
        <v>314</v>
      </c>
      <c r="F19" s="39">
        <f>'[1]Demographics'!F19+'[2]Demographics'!F19</f>
        <v>333</v>
      </c>
      <c r="G19" s="39">
        <f>'[1]Demographics'!G19+'[2]Demographics'!G19</f>
        <v>355</v>
      </c>
      <c r="H19" s="39">
        <f>'[1]Demographics'!H19+'[2]Demographics'!H19</f>
        <v>374</v>
      </c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18"/>
    </row>
    <row r="20" spans="3:29" ht="15" customHeight="1">
      <c r="C20" s="15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8"/>
    </row>
    <row r="21" ht="15" customHeight="1">
      <c r="C21" s="5" t="s">
        <v>0</v>
      </c>
    </row>
  </sheetData>
  <sheetProtection/>
  <printOptions/>
  <pageMargins left="0.75" right="0.75" top="1" bottom="1" header="0.5" footer="0.5"/>
  <pageSetup horizontalDpi="600" verticalDpi="6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21"/>
  <sheetViews>
    <sheetView showGridLines="0" zoomScaleSheetLayoutView="85" zoomScalePageLayoutView="0" workbookViewId="0" topLeftCell="A4">
      <selection activeCell="H19" sqref="H19"/>
    </sheetView>
  </sheetViews>
  <sheetFormatPr defaultColWidth="8.00390625" defaultRowHeight="15" customHeight="1"/>
  <cols>
    <col min="1" max="1" width="13.421875" style="5" customWidth="1"/>
    <col min="2" max="2" width="16.421875" style="5" customWidth="1"/>
    <col min="3" max="3" width="9.421875" style="5" customWidth="1"/>
    <col min="4" max="4" width="55.00390625" style="5" customWidth="1"/>
    <col min="5" max="5" width="11.421875" style="5" customWidth="1"/>
    <col min="6" max="6" width="10.8515625" style="5" customWidth="1"/>
    <col min="7" max="13" width="10.7109375" style="5" customWidth="1"/>
    <col min="14" max="16384" width="8.00390625" style="5" customWidth="1"/>
  </cols>
  <sheetData>
    <row r="1" spans="1:4" s="2" customFormat="1" ht="12.75">
      <c r="A1" s="5"/>
      <c r="B1" s="1"/>
      <c r="D1" s="3"/>
    </row>
    <row r="2" ht="15" customHeight="1">
      <c r="A2" s="4" t="s">
        <v>64</v>
      </c>
    </row>
    <row r="3" ht="15" customHeight="1">
      <c r="A3" s="6" t="s">
        <v>65</v>
      </c>
    </row>
    <row r="4" spans="1:5" ht="15" customHeight="1">
      <c r="A4" s="9" t="s">
        <v>66</v>
      </c>
      <c r="C4" s="7" t="s">
        <v>35</v>
      </c>
      <c r="E4" s="8"/>
    </row>
    <row r="5" spans="1:8" ht="15" customHeight="1">
      <c r="A5" s="40" t="s">
        <v>60</v>
      </c>
      <c r="C5" s="10"/>
      <c r="D5" s="11"/>
      <c r="E5" s="12"/>
      <c r="F5" s="13"/>
      <c r="G5" s="13"/>
      <c r="H5" s="14"/>
    </row>
    <row r="6" spans="3:8" ht="15" customHeight="1">
      <c r="C6" s="15"/>
      <c r="D6" s="21" t="s">
        <v>50</v>
      </c>
      <c r="E6" s="25">
        <v>39355</v>
      </c>
      <c r="F6" s="24"/>
      <c r="G6" s="17"/>
      <c r="H6" s="18"/>
    </row>
    <row r="7" spans="3:8" ht="15" customHeight="1">
      <c r="C7" s="15"/>
      <c r="D7" s="23"/>
      <c r="E7" s="24"/>
      <c r="F7" s="17"/>
      <c r="G7" s="17"/>
      <c r="H7" s="18"/>
    </row>
    <row r="8" spans="3:8" ht="15" customHeight="1">
      <c r="C8" s="27"/>
      <c r="D8" s="28"/>
      <c r="E8" s="29"/>
      <c r="F8" s="30"/>
      <c r="G8" s="30"/>
      <c r="H8" s="31"/>
    </row>
    <row r="9" spans="4:5" ht="15" customHeight="1">
      <c r="D9" s="32" t="s">
        <v>67</v>
      </c>
      <c r="E9" s="33"/>
    </row>
    <row r="10" spans="4:5" ht="15" customHeight="1">
      <c r="D10" s="8"/>
      <c r="E10" s="33"/>
    </row>
    <row r="11" spans="3:5" ht="15" customHeight="1">
      <c r="C11" s="7" t="s">
        <v>29</v>
      </c>
      <c r="E11" s="33"/>
    </row>
    <row r="12" spans="3:29" ht="15" customHeight="1">
      <c r="C12" s="10"/>
      <c r="D12" s="12"/>
      <c r="E12" s="3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4"/>
    </row>
    <row r="13" spans="1:29" ht="15" customHeight="1">
      <c r="A13" s="19"/>
      <c r="C13" s="15"/>
      <c r="D13" s="24" t="s">
        <v>56</v>
      </c>
      <c r="E13" s="16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8"/>
    </row>
    <row r="14" spans="3:29" s="19" customFormat="1" ht="15" customHeight="1">
      <c r="C14" s="20"/>
      <c r="D14" s="21" t="s">
        <v>57</v>
      </c>
      <c r="E14" s="35" t="s">
        <v>68</v>
      </c>
      <c r="F14" s="35" t="s">
        <v>69</v>
      </c>
      <c r="G14" s="35" t="s">
        <v>70</v>
      </c>
      <c r="H14" s="35" t="s">
        <v>71</v>
      </c>
      <c r="I14" s="35" t="s">
        <v>72</v>
      </c>
      <c r="J14" s="35" t="s">
        <v>73</v>
      </c>
      <c r="K14" s="35" t="s">
        <v>74</v>
      </c>
      <c r="L14" s="35" t="s">
        <v>75</v>
      </c>
      <c r="M14" s="35" t="s">
        <v>76</v>
      </c>
      <c r="N14" s="35" t="s">
        <v>77</v>
      </c>
      <c r="O14" s="35" t="s">
        <v>36</v>
      </c>
      <c r="P14" s="35" t="s">
        <v>37</v>
      </c>
      <c r="Q14" s="35" t="s">
        <v>38</v>
      </c>
      <c r="R14" s="35" t="s">
        <v>39</v>
      </c>
      <c r="S14" s="35" t="s">
        <v>40</v>
      </c>
      <c r="T14" s="35" t="s">
        <v>41</v>
      </c>
      <c r="U14" s="35" t="s">
        <v>42</v>
      </c>
      <c r="V14" s="35" t="s">
        <v>43</v>
      </c>
      <c r="W14" s="35" t="s">
        <v>44</v>
      </c>
      <c r="X14" s="35" t="s">
        <v>45</v>
      </c>
      <c r="Y14" s="35" t="s">
        <v>46</v>
      </c>
      <c r="Z14" s="35" t="s">
        <v>47</v>
      </c>
      <c r="AA14" s="35" t="s">
        <v>48</v>
      </c>
      <c r="AB14" s="35" t="s">
        <v>49</v>
      </c>
      <c r="AC14" s="22"/>
    </row>
    <row r="15" spans="1:29" s="19" customFormat="1" ht="15" customHeight="1">
      <c r="A15" s="5"/>
      <c r="C15" s="20"/>
      <c r="D15" s="21"/>
      <c r="E15" s="35">
        <v>38990</v>
      </c>
      <c r="F15" s="35">
        <v>39021</v>
      </c>
      <c r="G15" s="35">
        <v>39052</v>
      </c>
      <c r="H15" s="35">
        <v>39083</v>
      </c>
      <c r="I15" s="35">
        <v>39114</v>
      </c>
      <c r="J15" s="35">
        <v>39145</v>
      </c>
      <c r="K15" s="35">
        <v>39176</v>
      </c>
      <c r="L15" s="35">
        <v>39207</v>
      </c>
      <c r="M15" s="35">
        <v>39238</v>
      </c>
      <c r="N15" s="35">
        <v>39269</v>
      </c>
      <c r="O15" s="35">
        <v>39300</v>
      </c>
      <c r="P15" s="35">
        <v>39331</v>
      </c>
      <c r="Q15" s="35">
        <v>39362</v>
      </c>
      <c r="R15" s="35">
        <v>39393</v>
      </c>
      <c r="S15" s="35">
        <v>39424</v>
      </c>
      <c r="T15" s="35">
        <v>39455</v>
      </c>
      <c r="U15" s="35">
        <v>39486</v>
      </c>
      <c r="V15" s="35">
        <v>39517</v>
      </c>
      <c r="W15" s="35">
        <v>39548</v>
      </c>
      <c r="X15" s="35">
        <v>39579</v>
      </c>
      <c r="Y15" s="35">
        <v>39610</v>
      </c>
      <c r="Z15" s="35">
        <v>39641</v>
      </c>
      <c r="AA15" s="35">
        <v>39672</v>
      </c>
      <c r="AB15" s="35">
        <v>39703</v>
      </c>
      <c r="AC15" s="22"/>
    </row>
    <row r="16" spans="1:29" s="19" customFormat="1" ht="30" customHeight="1">
      <c r="A16" s="5"/>
      <c r="C16" s="20"/>
      <c r="D16" s="26" t="s">
        <v>29</v>
      </c>
      <c r="E16" s="41">
        <f aca="true" t="shared" si="0" ref="E16:P16">E19/E18</f>
        <v>0.8648648648648649</v>
      </c>
      <c r="F16" s="41">
        <f t="shared" si="0"/>
        <v>0.8103896103896104</v>
      </c>
      <c r="G16" s="41">
        <f t="shared" si="0"/>
        <v>0.928</v>
      </c>
      <c r="H16" s="41">
        <f t="shared" si="0"/>
        <v>0.8939393939393939</v>
      </c>
      <c r="I16" s="41" t="e">
        <f t="shared" si="0"/>
        <v>#DIV/0!</v>
      </c>
      <c r="J16" s="41" t="e">
        <f t="shared" si="0"/>
        <v>#DIV/0!</v>
      </c>
      <c r="K16" s="41" t="e">
        <f t="shared" si="0"/>
        <v>#DIV/0!</v>
      </c>
      <c r="L16" s="41" t="e">
        <f t="shared" si="0"/>
        <v>#DIV/0!</v>
      </c>
      <c r="M16" s="41" t="e">
        <f t="shared" si="0"/>
        <v>#DIV/0!</v>
      </c>
      <c r="N16" s="41" t="e">
        <f t="shared" si="0"/>
        <v>#DIV/0!</v>
      </c>
      <c r="O16" s="41" t="e">
        <f t="shared" si="0"/>
        <v>#DIV/0!</v>
      </c>
      <c r="P16" s="41" t="e">
        <f t="shared" si="0"/>
        <v>#DIV/0!</v>
      </c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22"/>
    </row>
    <row r="17" spans="1:29" s="19" customFormat="1" ht="30" customHeight="1">
      <c r="A17" s="5"/>
      <c r="C17" s="20"/>
      <c r="D17" s="26" t="s">
        <v>3</v>
      </c>
      <c r="E17" s="41">
        <v>0.8</v>
      </c>
      <c r="F17" s="41">
        <v>0.8</v>
      </c>
      <c r="G17" s="41">
        <v>0.8</v>
      </c>
      <c r="H17" s="41">
        <v>0.8</v>
      </c>
      <c r="I17" s="41">
        <v>0.8</v>
      </c>
      <c r="J17" s="41">
        <v>0.8</v>
      </c>
      <c r="K17" s="41">
        <v>0.8</v>
      </c>
      <c r="L17" s="41">
        <v>0.8</v>
      </c>
      <c r="M17" s="41">
        <v>0.8</v>
      </c>
      <c r="N17" s="41">
        <v>0.8</v>
      </c>
      <c r="O17" s="41">
        <v>0.8</v>
      </c>
      <c r="P17" s="41">
        <v>0.8</v>
      </c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22"/>
    </row>
    <row r="18" spans="3:29" ht="15" customHeight="1">
      <c r="C18" s="15"/>
      <c r="D18" s="26" t="s">
        <v>22</v>
      </c>
      <c r="E18" s="39">
        <f>'[1]Vital Signs'!E18+'[2]Vital Signs'!E18</f>
        <v>370</v>
      </c>
      <c r="F18" s="39">
        <f>'[1]Vital Signs'!F18+'[2]Vital Signs'!F18</f>
        <v>385</v>
      </c>
      <c r="G18" s="39">
        <f>'[1]Vital Signs'!G18+'[2]Vital Signs'!G18</f>
        <v>375</v>
      </c>
      <c r="H18" s="39">
        <f>'[1]Vital Signs'!H18+'[2]Vital Signs'!H18</f>
        <v>396</v>
      </c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7"/>
    </row>
    <row r="19" spans="3:29" ht="30" customHeight="1">
      <c r="C19" s="15"/>
      <c r="D19" s="26" t="s">
        <v>6</v>
      </c>
      <c r="E19" s="39">
        <f>'[1]Vital Signs'!E19+'[2]Vital Signs'!E19</f>
        <v>320</v>
      </c>
      <c r="F19" s="39">
        <f>'[1]Vital Signs'!F19+'[2]Vital Signs'!F19</f>
        <v>312</v>
      </c>
      <c r="G19" s="39">
        <f>'[1]Vital Signs'!G19+'[2]Vital Signs'!G19</f>
        <v>348</v>
      </c>
      <c r="H19" s="39">
        <f>'[1]Vital Signs'!H19+'[2]Vital Signs'!H19</f>
        <v>354</v>
      </c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18"/>
    </row>
    <row r="20" spans="3:29" ht="15" customHeight="1">
      <c r="C20" s="15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8"/>
    </row>
    <row r="21" ht="15" customHeight="1">
      <c r="C21" s="5" t="s">
        <v>0</v>
      </c>
    </row>
  </sheetData>
  <sheetProtection/>
  <printOptions/>
  <pageMargins left="0.75" right="0.75" top="1" bottom="1" header="0.5" footer="0.5"/>
  <pageSetup horizontalDpi="600" verticalDpi="6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21"/>
  <sheetViews>
    <sheetView showGridLines="0" zoomScaleSheetLayoutView="85" zoomScalePageLayoutView="0" workbookViewId="0" topLeftCell="A4">
      <selection activeCell="G18" sqref="G18"/>
    </sheetView>
  </sheetViews>
  <sheetFormatPr defaultColWidth="8.00390625" defaultRowHeight="15" customHeight="1"/>
  <cols>
    <col min="1" max="1" width="13.421875" style="5" customWidth="1"/>
    <col min="2" max="2" width="16.421875" style="5" customWidth="1"/>
    <col min="3" max="3" width="9.421875" style="5" customWidth="1"/>
    <col min="4" max="4" width="55.00390625" style="5" customWidth="1"/>
    <col min="5" max="5" width="11.421875" style="5" customWidth="1"/>
    <col min="6" max="6" width="10.8515625" style="5" customWidth="1"/>
    <col min="7" max="13" width="10.7109375" style="5" customWidth="1"/>
    <col min="14" max="16384" width="8.00390625" style="5" customWidth="1"/>
  </cols>
  <sheetData>
    <row r="1" spans="1:4" s="2" customFormat="1" ht="12.75">
      <c r="A1" s="5"/>
      <c r="B1" s="1"/>
      <c r="D1" s="3"/>
    </row>
    <row r="2" ht="15" customHeight="1">
      <c r="A2" s="4" t="s">
        <v>64</v>
      </c>
    </row>
    <row r="3" ht="15" customHeight="1">
      <c r="A3" s="6" t="s">
        <v>65</v>
      </c>
    </row>
    <row r="4" spans="1:5" ht="15" customHeight="1">
      <c r="A4" s="9" t="s">
        <v>66</v>
      </c>
      <c r="C4" s="7" t="s">
        <v>35</v>
      </c>
      <c r="E4" s="8"/>
    </row>
    <row r="5" spans="1:8" ht="15" customHeight="1">
      <c r="A5" s="40" t="s">
        <v>60</v>
      </c>
      <c r="C5" s="10"/>
      <c r="D5" s="11"/>
      <c r="E5" s="12"/>
      <c r="F5" s="13"/>
      <c r="G5" s="13"/>
      <c r="H5" s="14"/>
    </row>
    <row r="6" spans="3:8" ht="15" customHeight="1">
      <c r="C6" s="15"/>
      <c r="D6" s="21" t="s">
        <v>50</v>
      </c>
      <c r="E6" s="25">
        <v>39355</v>
      </c>
      <c r="F6" s="24"/>
      <c r="G6" s="17"/>
      <c r="H6" s="18"/>
    </row>
    <row r="7" spans="3:8" ht="15" customHeight="1">
      <c r="C7" s="15"/>
      <c r="D7" s="23"/>
      <c r="E7" s="24"/>
      <c r="F7" s="17"/>
      <c r="G7" s="17"/>
      <c r="H7" s="18"/>
    </row>
    <row r="8" spans="3:8" ht="15" customHeight="1">
      <c r="C8" s="27"/>
      <c r="D8" s="28"/>
      <c r="E8" s="29"/>
      <c r="F8" s="30"/>
      <c r="G8" s="30"/>
      <c r="H8" s="31"/>
    </row>
    <row r="9" spans="4:5" ht="15" customHeight="1">
      <c r="D9" s="32" t="s">
        <v>67</v>
      </c>
      <c r="E9" s="33"/>
    </row>
    <row r="10" spans="4:5" ht="15" customHeight="1">
      <c r="D10" s="8"/>
      <c r="E10" s="33"/>
    </row>
    <row r="11" spans="3:5" ht="15" customHeight="1">
      <c r="C11" s="7" t="s">
        <v>29</v>
      </c>
      <c r="E11" s="33"/>
    </row>
    <row r="12" spans="3:29" ht="15" customHeight="1">
      <c r="C12" s="10"/>
      <c r="D12" s="12"/>
      <c r="E12" s="3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4"/>
    </row>
    <row r="13" spans="1:29" ht="15" customHeight="1">
      <c r="A13" s="19"/>
      <c r="C13" s="15"/>
      <c r="D13" s="24" t="s">
        <v>56</v>
      </c>
      <c r="E13" s="16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8"/>
    </row>
    <row r="14" spans="3:29" s="19" customFormat="1" ht="15" customHeight="1">
      <c r="C14" s="20"/>
      <c r="D14" s="21" t="s">
        <v>57</v>
      </c>
      <c r="E14" s="35" t="s">
        <v>68</v>
      </c>
      <c r="F14" s="35" t="s">
        <v>69</v>
      </c>
      <c r="G14" s="35" t="s">
        <v>70</v>
      </c>
      <c r="H14" s="35" t="s">
        <v>71</v>
      </c>
      <c r="I14" s="35" t="s">
        <v>72</v>
      </c>
      <c r="J14" s="35" t="s">
        <v>73</v>
      </c>
      <c r="K14" s="35" t="s">
        <v>74</v>
      </c>
      <c r="L14" s="35" t="s">
        <v>75</v>
      </c>
      <c r="M14" s="35" t="s">
        <v>76</v>
      </c>
      <c r="N14" s="35" t="s">
        <v>77</v>
      </c>
      <c r="O14" s="35" t="s">
        <v>36</v>
      </c>
      <c r="P14" s="35" t="s">
        <v>37</v>
      </c>
      <c r="Q14" s="35" t="s">
        <v>38</v>
      </c>
      <c r="R14" s="35" t="s">
        <v>39</v>
      </c>
      <c r="S14" s="35" t="s">
        <v>40</v>
      </c>
      <c r="T14" s="35" t="s">
        <v>41</v>
      </c>
      <c r="U14" s="35" t="s">
        <v>42</v>
      </c>
      <c r="V14" s="35" t="s">
        <v>43</v>
      </c>
      <c r="W14" s="35" t="s">
        <v>44</v>
      </c>
      <c r="X14" s="35" t="s">
        <v>45</v>
      </c>
      <c r="Y14" s="35" t="s">
        <v>46</v>
      </c>
      <c r="Z14" s="35" t="s">
        <v>47</v>
      </c>
      <c r="AA14" s="35" t="s">
        <v>48</v>
      </c>
      <c r="AB14" s="35" t="s">
        <v>49</v>
      </c>
      <c r="AC14" s="22"/>
    </row>
    <row r="15" spans="1:29" s="19" customFormat="1" ht="15" customHeight="1">
      <c r="A15" s="5"/>
      <c r="C15" s="20"/>
      <c r="D15" s="21"/>
      <c r="E15" s="35">
        <v>38990</v>
      </c>
      <c r="F15" s="35">
        <v>39021</v>
      </c>
      <c r="G15" s="35">
        <v>39052</v>
      </c>
      <c r="H15" s="35">
        <v>39083</v>
      </c>
      <c r="I15" s="35">
        <v>39114</v>
      </c>
      <c r="J15" s="35">
        <v>39145</v>
      </c>
      <c r="K15" s="35">
        <v>39176</v>
      </c>
      <c r="L15" s="35">
        <v>39207</v>
      </c>
      <c r="M15" s="35">
        <v>39238</v>
      </c>
      <c r="N15" s="35">
        <v>39269</v>
      </c>
      <c r="O15" s="35">
        <v>39300</v>
      </c>
      <c r="P15" s="35">
        <v>39331</v>
      </c>
      <c r="Q15" s="35">
        <v>39362</v>
      </c>
      <c r="R15" s="35">
        <v>39393</v>
      </c>
      <c r="S15" s="35">
        <v>39424</v>
      </c>
      <c r="T15" s="35">
        <v>39455</v>
      </c>
      <c r="U15" s="35">
        <v>39486</v>
      </c>
      <c r="V15" s="35">
        <v>39517</v>
      </c>
      <c r="W15" s="35">
        <v>39548</v>
      </c>
      <c r="X15" s="35">
        <v>39579</v>
      </c>
      <c r="Y15" s="35">
        <v>39610</v>
      </c>
      <c r="Z15" s="35">
        <v>39641</v>
      </c>
      <c r="AA15" s="35">
        <v>39672</v>
      </c>
      <c r="AB15" s="35">
        <v>39703</v>
      </c>
      <c r="AC15" s="22"/>
    </row>
    <row r="16" spans="1:29" s="19" customFormat="1" ht="30" customHeight="1">
      <c r="A16" s="5"/>
      <c r="C16" s="20"/>
      <c r="D16" s="26" t="s">
        <v>4</v>
      </c>
      <c r="E16" s="41">
        <f aca="true" t="shared" si="0" ref="E16:P16">E19/E18</f>
        <v>0.927027027027027</v>
      </c>
      <c r="F16" s="41">
        <f t="shared" si="0"/>
        <v>0.922077922077922</v>
      </c>
      <c r="G16" s="41">
        <f t="shared" si="0"/>
        <v>0.936</v>
      </c>
      <c r="H16" s="41">
        <f t="shared" si="0"/>
        <v>0.9242424242424242</v>
      </c>
      <c r="I16" s="41" t="e">
        <f t="shared" si="0"/>
        <v>#DIV/0!</v>
      </c>
      <c r="J16" s="41" t="e">
        <f t="shared" si="0"/>
        <v>#DIV/0!</v>
      </c>
      <c r="K16" s="41" t="e">
        <f t="shared" si="0"/>
        <v>#DIV/0!</v>
      </c>
      <c r="L16" s="41" t="e">
        <f t="shared" si="0"/>
        <v>#DIV/0!</v>
      </c>
      <c r="M16" s="41" t="e">
        <f t="shared" si="0"/>
        <v>#DIV/0!</v>
      </c>
      <c r="N16" s="41" t="e">
        <f t="shared" si="0"/>
        <v>#DIV/0!</v>
      </c>
      <c r="O16" s="41" t="e">
        <f t="shared" si="0"/>
        <v>#DIV/0!</v>
      </c>
      <c r="P16" s="41" t="e">
        <f t="shared" si="0"/>
        <v>#DIV/0!</v>
      </c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22"/>
    </row>
    <row r="17" spans="1:29" s="19" customFormat="1" ht="30" customHeight="1">
      <c r="A17" s="5"/>
      <c r="C17" s="20"/>
      <c r="D17" s="26" t="s">
        <v>3</v>
      </c>
      <c r="E17" s="41">
        <v>0.8</v>
      </c>
      <c r="F17" s="41">
        <v>0.8</v>
      </c>
      <c r="G17" s="41">
        <v>0.8</v>
      </c>
      <c r="H17" s="41">
        <v>0.8</v>
      </c>
      <c r="I17" s="41">
        <v>0.8</v>
      </c>
      <c r="J17" s="41">
        <v>0.8</v>
      </c>
      <c r="K17" s="41">
        <v>0.8</v>
      </c>
      <c r="L17" s="41">
        <v>0.8</v>
      </c>
      <c r="M17" s="41">
        <v>0.8</v>
      </c>
      <c r="N17" s="41">
        <v>0.8</v>
      </c>
      <c r="O17" s="41">
        <v>0.8</v>
      </c>
      <c r="P17" s="41">
        <v>0.8</v>
      </c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22"/>
    </row>
    <row r="18" spans="3:29" ht="15" customHeight="1">
      <c r="C18" s="15"/>
      <c r="D18" s="26" t="s">
        <v>22</v>
      </c>
      <c r="E18" s="39">
        <f>'[1]Smoking Status'!E18+'[2]Smoking Status'!E18</f>
        <v>370</v>
      </c>
      <c r="F18" s="39">
        <f>'[1]Smoking Status'!F18+'[2]Smoking Status'!F18</f>
        <v>385</v>
      </c>
      <c r="G18" s="39">
        <f>'[1]Smoking Status'!G18+'[2]Smoking Status'!G18</f>
        <v>375</v>
      </c>
      <c r="H18" s="39">
        <f>'[1]Smoking Status'!H18+'[2]Smoking Status'!H18</f>
        <v>396</v>
      </c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7"/>
    </row>
    <row r="19" spans="3:29" ht="30" customHeight="1">
      <c r="C19" s="15"/>
      <c r="D19" s="26" t="s">
        <v>7</v>
      </c>
      <c r="E19" s="39">
        <f>'[1]Smoking Status'!E19+'[2]Smoking Status'!E19</f>
        <v>343</v>
      </c>
      <c r="F19" s="39">
        <f>'[1]Smoking Status'!F19+'[2]Smoking Status'!F19</f>
        <v>355</v>
      </c>
      <c r="G19" s="39">
        <f>'[1]Smoking Status'!G19+'[2]Smoking Status'!G19</f>
        <v>351</v>
      </c>
      <c r="H19" s="39">
        <f>'[1]Smoking Status'!H19+'[2]Smoking Status'!H19</f>
        <v>366</v>
      </c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18"/>
    </row>
    <row r="20" spans="3:29" ht="15" customHeight="1">
      <c r="C20" s="15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8"/>
    </row>
    <row r="21" ht="15" customHeight="1">
      <c r="C21" s="5" t="s">
        <v>0</v>
      </c>
    </row>
  </sheetData>
  <sheetProtection/>
  <printOptions/>
  <pageMargins left="0.75" right="0.75" top="1" bottom="1" header="0.5" footer="0.5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Sacks</dc:creator>
  <cp:keywords/>
  <dc:description/>
  <cp:lastModifiedBy>Christine Karayinopulos</cp:lastModifiedBy>
  <dcterms:created xsi:type="dcterms:W3CDTF">2010-03-16T01:53:40Z</dcterms:created>
  <dcterms:modified xsi:type="dcterms:W3CDTF">2014-09-15T17:20:51Z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CopySource">
    <vt:lpwstr>http://spdev.dhmh.md.gov:36115/hit/ehrVendors/Documents/sp.mhcc.maryland.gov/ehr/mhitr/Template.xls</vt:lpwstr>
  </property>
  <property fmtid="{D5CDD505-2E9C-101B-9397-08002B2CF9AE}" pid="3" name="xd_Signature">
    <vt:lpwstr/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PublishingStartDate">
    <vt:lpwstr/>
  </property>
  <property fmtid="{D5CDD505-2E9C-101B-9397-08002B2CF9AE}" pid="7" name="PublishingExpirationDate">
    <vt:lpwstr/>
  </property>
  <property fmtid="{D5CDD505-2E9C-101B-9397-08002B2CF9AE}" pid="8" name="Order">
    <vt:lpwstr>115100.000000000</vt:lpwstr>
  </property>
  <property fmtid="{D5CDD505-2E9C-101B-9397-08002B2CF9AE}" pid="9" name="_SourceUrl">
    <vt:lpwstr/>
  </property>
  <property fmtid="{D5CDD505-2E9C-101B-9397-08002B2CF9AE}" pid="10" name="_dlc_DocId">
    <vt:lpwstr>3HNY7MU6E4VC-65-1151</vt:lpwstr>
  </property>
  <property fmtid="{D5CDD505-2E9C-101B-9397-08002B2CF9AE}" pid="11" name="_dlc_DocIdItemGuid">
    <vt:lpwstr>dd48dbff-f368-4710-9339-b8dcda87fac4</vt:lpwstr>
  </property>
  <property fmtid="{D5CDD505-2E9C-101B-9397-08002B2CF9AE}" pid="12" name="_dlc_DocIdUrl">
    <vt:lpwstr>http://stage-mhcc.dhmh.maryland.gov/hit/ehrVendors/_layouts/DocIdRedir.aspx?ID=3HNY7MU6E4VC-65-1151, 3HNY7MU6E4VC-65-1151</vt:lpwstr>
  </property>
  <property fmtid="{D5CDD505-2E9C-101B-9397-08002B2CF9AE}" pid="13" name="display_urn:schemas-microsoft-com:office:office#Editor">
    <vt:lpwstr>System Account</vt:lpwstr>
  </property>
  <property fmtid="{D5CDD505-2E9C-101B-9397-08002B2CF9AE}" pid="14" name="display_urn:schemas-microsoft-com:office:office#Author">
    <vt:lpwstr>System Account</vt:lpwstr>
  </property>
</Properties>
</file>